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416"/>
  <workbookPr showInkAnnotation="0" autoCompressPictures="0"/>
  <bookViews>
    <workbookView xWindow="-140" yWindow="0" windowWidth="35380" windowHeight="20400" tabRatio="500"/>
  </bookViews>
  <sheets>
    <sheet name="Calculs masqués" sheetId="1" r:id="rId1"/>
    <sheet name="Calculs affichés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G15" i="2" l="1"/>
  <c r="AG22" i="2"/>
  <c r="Y5" i="2"/>
  <c r="U54" i="2"/>
  <c r="X54" i="2"/>
  <c r="Q54" i="2"/>
  <c r="V54" i="2"/>
  <c r="U53" i="2"/>
  <c r="X53" i="2"/>
  <c r="Q53" i="2"/>
  <c r="V53" i="2"/>
  <c r="U52" i="2"/>
  <c r="X52" i="2"/>
  <c r="Q52" i="2"/>
  <c r="V52" i="2"/>
  <c r="U51" i="2"/>
  <c r="X51" i="2"/>
  <c r="Q51" i="2"/>
  <c r="V51" i="2"/>
  <c r="U50" i="2"/>
  <c r="X50" i="2"/>
  <c r="Q50" i="2"/>
  <c r="V50" i="2"/>
  <c r="U49" i="2"/>
  <c r="X49" i="2"/>
  <c r="Q49" i="2"/>
  <c r="V49" i="2"/>
  <c r="U48" i="2"/>
  <c r="X48" i="2"/>
  <c r="Q48" i="2"/>
  <c r="V48" i="2"/>
  <c r="U47" i="2"/>
  <c r="X47" i="2"/>
  <c r="Q47" i="2"/>
  <c r="V47" i="2"/>
  <c r="U46" i="2"/>
  <c r="X46" i="2"/>
  <c r="Q46" i="2"/>
  <c r="V46" i="2"/>
  <c r="U45" i="2"/>
  <c r="X45" i="2"/>
  <c r="Q45" i="2"/>
  <c r="V45" i="2"/>
  <c r="U44" i="2"/>
  <c r="X44" i="2"/>
  <c r="Q44" i="2"/>
  <c r="V44" i="2"/>
  <c r="U43" i="2"/>
  <c r="X43" i="2"/>
  <c r="Q43" i="2"/>
  <c r="V43" i="2"/>
  <c r="U42" i="2"/>
  <c r="X42" i="2"/>
  <c r="Q42" i="2"/>
  <c r="V42" i="2"/>
  <c r="U41" i="2"/>
  <c r="X41" i="2"/>
  <c r="Q41" i="2"/>
  <c r="V41" i="2"/>
  <c r="U40" i="2"/>
  <c r="X40" i="2"/>
  <c r="Q40" i="2"/>
  <c r="V40" i="2"/>
  <c r="U39" i="2"/>
  <c r="X39" i="2"/>
  <c r="Q39" i="2"/>
  <c r="V39" i="2"/>
  <c r="U38" i="2"/>
  <c r="X38" i="2"/>
  <c r="Q38" i="2"/>
  <c r="V38" i="2"/>
  <c r="AG20" i="2"/>
  <c r="X5" i="2"/>
  <c r="T37" i="2"/>
  <c r="X37" i="2"/>
  <c r="P37" i="2"/>
  <c r="V37" i="2"/>
  <c r="T36" i="2"/>
  <c r="X36" i="2"/>
  <c r="P36" i="2"/>
  <c r="V36" i="2"/>
  <c r="T35" i="2"/>
  <c r="X35" i="2"/>
  <c r="P35" i="2"/>
  <c r="V35" i="2"/>
  <c r="T34" i="2"/>
  <c r="X34" i="2"/>
  <c r="P34" i="2"/>
  <c r="V34" i="2"/>
  <c r="T33" i="2"/>
  <c r="X33" i="2"/>
  <c r="P33" i="2"/>
  <c r="V33" i="2"/>
  <c r="T32" i="2"/>
  <c r="X32" i="2"/>
  <c r="P32" i="2"/>
  <c r="V32" i="2"/>
  <c r="T31" i="2"/>
  <c r="X31" i="2"/>
  <c r="P31" i="2"/>
  <c r="V31" i="2"/>
  <c r="T30" i="2"/>
  <c r="X30" i="2"/>
  <c r="P30" i="2"/>
  <c r="V30" i="2"/>
  <c r="T29" i="2"/>
  <c r="X29" i="2"/>
  <c r="P29" i="2"/>
  <c r="V29" i="2"/>
  <c r="T28" i="2"/>
  <c r="X28" i="2"/>
  <c r="P28" i="2"/>
  <c r="V28" i="2"/>
  <c r="T27" i="2"/>
  <c r="X27" i="2"/>
  <c r="P27" i="2"/>
  <c r="V27" i="2"/>
  <c r="T26" i="2"/>
  <c r="X26" i="2"/>
  <c r="P26" i="2"/>
  <c r="V26" i="2"/>
  <c r="T25" i="2"/>
  <c r="X25" i="2"/>
  <c r="P25" i="2"/>
  <c r="V25" i="2"/>
  <c r="AG18" i="2"/>
  <c r="W5" i="2"/>
  <c r="S24" i="2"/>
  <c r="X24" i="2"/>
  <c r="O24" i="2"/>
  <c r="V24" i="2"/>
  <c r="S23" i="2"/>
  <c r="X23" i="2"/>
  <c r="O23" i="2"/>
  <c r="V23" i="2"/>
  <c r="AC22" i="2"/>
  <c r="S22" i="2"/>
  <c r="X22" i="2"/>
  <c r="O22" i="2"/>
  <c r="V22" i="2"/>
  <c r="S21" i="2"/>
  <c r="X21" i="2"/>
  <c r="O21" i="2"/>
  <c r="V21" i="2"/>
  <c r="AC20" i="2"/>
  <c r="S20" i="2"/>
  <c r="X20" i="2"/>
  <c r="O20" i="2"/>
  <c r="V20" i="2"/>
  <c r="S19" i="2"/>
  <c r="X19" i="2"/>
  <c r="O19" i="2"/>
  <c r="V19" i="2"/>
  <c r="AC18" i="2"/>
  <c r="S18" i="2"/>
  <c r="X18" i="2"/>
  <c r="O18" i="2"/>
  <c r="V18" i="2"/>
  <c r="S17" i="2"/>
  <c r="X17" i="2"/>
  <c r="O17" i="2"/>
  <c r="V17" i="2"/>
  <c r="AG16" i="2"/>
  <c r="AC16" i="2"/>
  <c r="S16" i="2"/>
  <c r="X16" i="2"/>
  <c r="O16" i="2"/>
  <c r="V16" i="2"/>
  <c r="V5" i="2"/>
  <c r="R15" i="2"/>
  <c r="X15" i="2"/>
  <c r="N15" i="2"/>
  <c r="V15" i="2"/>
  <c r="R14" i="2"/>
  <c r="X14" i="2"/>
  <c r="N14" i="2"/>
  <c r="V14" i="2"/>
  <c r="R13" i="2"/>
  <c r="X13" i="2"/>
  <c r="N13" i="2"/>
  <c r="V13" i="2"/>
  <c r="R12" i="2"/>
  <c r="X12" i="2"/>
  <c r="N12" i="2"/>
  <c r="V12" i="2"/>
  <c r="R11" i="2"/>
  <c r="X11" i="2"/>
  <c r="N11" i="2"/>
  <c r="V11" i="2"/>
  <c r="R10" i="2"/>
  <c r="X10" i="2"/>
  <c r="N10" i="2"/>
  <c r="V10" i="2"/>
  <c r="R9" i="2"/>
  <c r="S9" i="2"/>
  <c r="T9" i="2"/>
  <c r="U9" i="2"/>
  <c r="X9" i="2"/>
  <c r="N9" i="2"/>
  <c r="O9" i="2"/>
  <c r="P9" i="2"/>
  <c r="Q9" i="2"/>
  <c r="V9" i="2"/>
  <c r="R8" i="2"/>
  <c r="S8" i="2"/>
  <c r="T8" i="2"/>
  <c r="U8" i="2"/>
  <c r="X8" i="2"/>
  <c r="N8" i="2"/>
  <c r="O8" i="2"/>
  <c r="P8" i="2"/>
  <c r="Q8" i="2"/>
  <c r="V8" i="2"/>
  <c r="R7" i="2"/>
  <c r="S7" i="2"/>
  <c r="T7" i="2"/>
  <c r="U7" i="2"/>
  <c r="X7" i="2"/>
  <c r="N7" i="2"/>
  <c r="O7" i="2"/>
  <c r="P7" i="2"/>
  <c r="Q7" i="2"/>
  <c r="V7" i="2"/>
  <c r="AG15" i="1"/>
  <c r="AG22" i="1"/>
  <c r="Y5" i="1"/>
  <c r="AG18" i="1"/>
  <c r="AG20" i="1"/>
  <c r="AG16" i="1"/>
  <c r="V5" i="1"/>
  <c r="W5" i="1"/>
  <c r="S7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P26" i="1"/>
  <c r="P27" i="1"/>
  <c r="P28" i="1"/>
  <c r="P29" i="1"/>
  <c r="P30" i="1"/>
  <c r="P31" i="1"/>
  <c r="P32" i="1"/>
  <c r="P33" i="1"/>
  <c r="P34" i="1"/>
  <c r="P35" i="1"/>
  <c r="P36" i="1"/>
  <c r="P37" i="1"/>
  <c r="O17" i="1"/>
  <c r="O18" i="1"/>
  <c r="O19" i="1"/>
  <c r="O20" i="1"/>
  <c r="O21" i="1"/>
  <c r="O22" i="1"/>
  <c r="O23" i="1"/>
  <c r="O24" i="1"/>
  <c r="Q38" i="1"/>
  <c r="P25" i="1"/>
  <c r="O16" i="1"/>
  <c r="Q8" i="1"/>
  <c r="Q9" i="1"/>
  <c r="P9" i="1"/>
  <c r="P8" i="1"/>
  <c r="Q7" i="1"/>
  <c r="P7" i="1"/>
  <c r="O8" i="1"/>
  <c r="O9" i="1"/>
  <c r="O7" i="1"/>
  <c r="N8" i="1"/>
  <c r="N9" i="1"/>
  <c r="N10" i="1"/>
  <c r="N11" i="1"/>
  <c r="N12" i="1"/>
  <c r="N13" i="1"/>
  <c r="N14" i="1"/>
  <c r="N15" i="1"/>
  <c r="N7" i="1"/>
  <c r="R7" i="1"/>
  <c r="X5" i="1"/>
  <c r="T33" i="1"/>
  <c r="U7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T37" i="1"/>
  <c r="T36" i="1"/>
  <c r="T35" i="1"/>
  <c r="T34" i="1"/>
  <c r="T32" i="1"/>
  <c r="T31" i="1"/>
  <c r="T30" i="1"/>
  <c r="T29" i="1"/>
  <c r="T28" i="1"/>
  <c r="T27" i="1"/>
  <c r="T26" i="1"/>
  <c r="T25" i="1"/>
  <c r="S24" i="1"/>
  <c r="S23" i="1"/>
  <c r="S22" i="1"/>
  <c r="S21" i="1"/>
  <c r="S20" i="1"/>
  <c r="S19" i="1"/>
  <c r="S18" i="1"/>
  <c r="S17" i="1"/>
  <c r="S16" i="1"/>
  <c r="R15" i="1"/>
  <c r="R14" i="1"/>
  <c r="R13" i="1"/>
  <c r="R12" i="1"/>
  <c r="R11" i="1"/>
  <c r="R10" i="1"/>
  <c r="U9" i="1"/>
  <c r="T9" i="1"/>
  <c r="S9" i="1"/>
  <c r="R9" i="1"/>
  <c r="U8" i="1"/>
  <c r="T8" i="1"/>
  <c r="S8" i="1"/>
  <c r="R8" i="1"/>
  <c r="T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7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AC22" i="1"/>
  <c r="AC20" i="1"/>
  <c r="AC18" i="1"/>
  <c r="AC16" i="1"/>
</calcChain>
</file>

<file path=xl/sharedStrings.xml><?xml version="1.0" encoding="utf-8"?>
<sst xmlns="http://schemas.openxmlformats.org/spreadsheetml/2006/main" count="340" uniqueCount="92">
  <si>
    <t>Bourse récupérée</t>
  </si>
  <si>
    <t>Primaire</t>
  </si>
  <si>
    <t>Alitons plates</t>
  </si>
  <si>
    <t>Secondaire</t>
  </si>
  <si>
    <t>Alitons molle</t>
  </si>
  <si>
    <t xml:space="preserve">Prérequis alignement </t>
  </si>
  <si>
    <t xml:space="preserve">Bonna Parthe </t>
  </si>
  <si>
    <t>Tertiaire</t>
  </si>
  <si>
    <t>Alitons sèche</t>
  </si>
  <si>
    <t>Flormond Golle</t>
  </si>
  <si>
    <t>Quaternaire</t>
  </si>
  <si>
    <t>Alitons garnie</t>
  </si>
  <si>
    <t>Médeline</t>
  </si>
  <si>
    <t xml:space="preserve">Gislain Scythe </t>
  </si>
  <si>
    <t>POS : [-16,4]</t>
  </si>
  <si>
    <t>?</t>
  </si>
  <si>
    <t xml:space="preserve">Caution Primaire </t>
  </si>
  <si>
    <t>Caution Tertiaire</t>
  </si>
  <si>
    <t>Caution Quaternaire</t>
  </si>
  <si>
    <t>Caution Secondaire</t>
  </si>
  <si>
    <t>Caution sauvage</t>
  </si>
  <si>
    <t>Amande Sauvage</t>
  </si>
  <si>
    <t>Rousse Sauvage</t>
  </si>
  <si>
    <t>Dorée Sauvage</t>
  </si>
  <si>
    <t xml:space="preserve">Caution conséquente </t>
  </si>
  <si>
    <t xml:space="preserve">Caution sauvage </t>
  </si>
  <si>
    <t xml:space="preserve">Caution insignifiante </t>
  </si>
  <si>
    <t>Caution dérisoire</t>
  </si>
  <si>
    <t xml:space="preserve">Caution infîme </t>
  </si>
  <si>
    <t xml:space="preserve">Caution modeste </t>
  </si>
  <si>
    <t xml:space="preserve">Caution mineure </t>
  </si>
  <si>
    <t xml:space="preserve">Caution moyenne </t>
  </si>
  <si>
    <t xml:space="preserve">Caution substantielle </t>
  </si>
  <si>
    <t>Rousse</t>
  </si>
  <si>
    <t>Amande</t>
  </si>
  <si>
    <t>Dorée</t>
  </si>
  <si>
    <t>Amande/Rousse</t>
  </si>
  <si>
    <t>Dorée/Rousse</t>
  </si>
  <si>
    <t>Amande/Dorée</t>
  </si>
  <si>
    <t>Indigo</t>
  </si>
  <si>
    <t>Ebène</t>
  </si>
  <si>
    <t>Indigo/Rousse</t>
  </si>
  <si>
    <t>Ebène/Rousse</t>
  </si>
  <si>
    <t>Amande/indigo</t>
  </si>
  <si>
    <t>Amande/Ebène</t>
  </si>
  <si>
    <t>Dorée/indigo</t>
  </si>
  <si>
    <t>Dorée/Ebène</t>
  </si>
  <si>
    <t>Ebène/Indigo</t>
  </si>
  <si>
    <t>Pourpre</t>
  </si>
  <si>
    <t>Orchidée</t>
  </si>
  <si>
    <t>Pourpre/Rousse</t>
  </si>
  <si>
    <t>Orchidée/Rousse</t>
  </si>
  <si>
    <t>Amande/Pourpre</t>
  </si>
  <si>
    <t>Amande/Orchidée</t>
  </si>
  <si>
    <t>Dorée/Pourpre</t>
  </si>
  <si>
    <t>Dorée/Orchidée</t>
  </si>
  <si>
    <t>Indigo/Pourpre</t>
  </si>
  <si>
    <t>Indigo/Orchidée</t>
  </si>
  <si>
    <t>Ebène/Pourpre</t>
  </si>
  <si>
    <t>Ebène/Orchidée</t>
  </si>
  <si>
    <t>Orchidée/Pourpre</t>
  </si>
  <si>
    <t>Ivoire</t>
  </si>
  <si>
    <t>Turquoise</t>
  </si>
  <si>
    <t>Ivoire/Rousse</t>
  </si>
  <si>
    <t>Turquoise/Rousse</t>
  </si>
  <si>
    <t>Amande/Ivoire</t>
  </si>
  <si>
    <t>Amande/Turquoise</t>
  </si>
  <si>
    <t>Dorée/Ivoire</t>
  </si>
  <si>
    <t>Dorée/Turquoise</t>
  </si>
  <si>
    <t>Indigo/Ivoire</t>
  </si>
  <si>
    <t>Indigo/Turquoise</t>
  </si>
  <si>
    <t>Ebène/Ivoire</t>
  </si>
  <si>
    <t>Ebène/Turquoise</t>
  </si>
  <si>
    <t>Ivoire/Pourpre</t>
  </si>
  <si>
    <t>Turquoise/Pourpre</t>
  </si>
  <si>
    <t>Ivoire/Orchidée</t>
  </si>
  <si>
    <t>Turquoise/Orchidée</t>
  </si>
  <si>
    <t>Ivoire/Turquoise</t>
  </si>
  <si>
    <t>Recettes</t>
  </si>
  <si>
    <t>Caution demandée</t>
  </si>
  <si>
    <t>Pépites demandées</t>
  </si>
  <si>
    <t>Nombre de cautions souhaitées</t>
  </si>
  <si>
    <t>Nombre de dinde nécessaire</t>
  </si>
  <si>
    <t>Quinaire</t>
  </si>
  <si>
    <t>Alitons pleine</t>
  </si>
  <si>
    <t>Prérequis lvl Craft</t>
  </si>
  <si>
    <t>Nombre d'alitons obtenus</t>
  </si>
  <si>
    <t>Nombre d'alitons souhaités</t>
  </si>
  <si>
    <t>Nombre de cautions nécessaires</t>
  </si>
  <si>
    <t>OU</t>
  </si>
  <si>
    <t>Total dindes nécessaires (Manuel)</t>
  </si>
  <si>
    <t>Total dindes nécessaires (Automatique)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</si>
</sst>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8"/>
      <color theme="1"/>
      <name val="Calibri"/>
      <scheme val="minor"/>
    </font>
    <font>
      <b/>
      <sz val="24"/>
      <color theme="1"/>
      <name val="Calibri"/>
      <scheme val="minor"/>
    </font>
    <font>
      <b/>
      <sz val="72"/>
      <color theme="1"/>
      <name val="Calibri"/>
      <scheme val="minor"/>
    </font>
    <font>
      <b/>
      <sz val="12"/>
      <name val="Calibri"/>
      <scheme val="minor"/>
    </font>
    <font>
      <sz val="12"/>
      <name val="Calibri"/>
      <scheme val="minor"/>
    </font>
    <font>
      <i/>
      <sz val="12"/>
      <color theme="1"/>
      <name val="Calibri"/>
      <scheme val="minor"/>
    </font>
    <font>
      <b/>
      <i/>
      <sz val="12"/>
      <color theme="1"/>
      <name val="Calibri"/>
      <scheme val="minor"/>
    </font>
    <font>
      <b/>
      <i/>
      <sz val="12"/>
      <name val="Calibri"/>
      <scheme val="minor"/>
    </font>
    <font>
      <i/>
      <sz val="12"/>
      <name val="Calibri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20004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12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3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10" borderId="6" xfId="0" applyFont="1" applyFill="1" applyBorder="1" applyAlignment="1">
      <alignment horizontal="center" vertical="center"/>
    </xf>
    <xf numFmtId="0" fontId="2" fillId="10" borderId="7" xfId="0" applyFont="1" applyFill="1" applyBorder="1" applyAlignment="1">
      <alignment horizontal="center" vertical="center"/>
    </xf>
    <xf numFmtId="0" fontId="2" fillId="11" borderId="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0" fillId="9" borderId="20" xfId="0" applyFill="1" applyBorder="1" applyAlignment="1">
      <alignment horizontal="center" vertical="center"/>
    </xf>
    <xf numFmtId="0" fontId="0" fillId="10" borderId="20" xfId="0" applyFill="1" applyBorder="1" applyAlignment="1">
      <alignment horizontal="center" vertical="center"/>
    </xf>
    <xf numFmtId="0" fontId="0" fillId="11" borderId="21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center" vertical="center"/>
    </xf>
    <xf numFmtId="0" fontId="2" fillId="10" borderId="22" xfId="0" applyFont="1" applyFill="1" applyBorder="1" applyAlignment="1">
      <alignment horizontal="center" vertical="center"/>
    </xf>
    <xf numFmtId="0" fontId="2" fillId="11" borderId="16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26" xfId="0" applyFill="1" applyBorder="1" applyAlignment="1">
      <alignment horizontal="center" vertical="center"/>
    </xf>
    <xf numFmtId="0" fontId="2" fillId="6" borderId="2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textRotation="90"/>
    </xf>
    <xf numFmtId="0" fontId="2" fillId="12" borderId="14" xfId="0" applyFont="1" applyFill="1" applyBorder="1" applyAlignment="1">
      <alignment vertical="center"/>
    </xf>
    <xf numFmtId="0" fontId="2" fillId="12" borderId="15" xfId="0" applyFont="1" applyFill="1" applyBorder="1" applyAlignment="1">
      <alignment vertical="center"/>
    </xf>
    <xf numFmtId="0" fontId="2" fillId="12" borderId="0" xfId="0" applyFont="1" applyFill="1" applyBorder="1" applyAlignment="1">
      <alignment vertical="center"/>
    </xf>
    <xf numFmtId="0" fontId="2" fillId="12" borderId="17" xfId="0" applyFont="1" applyFill="1" applyBorder="1" applyAlignment="1">
      <alignment vertical="center"/>
    </xf>
    <xf numFmtId="0" fontId="0" fillId="12" borderId="0" xfId="0" applyFill="1" applyBorder="1" applyAlignment="1">
      <alignment horizontal="center" vertical="center"/>
    </xf>
    <xf numFmtId="0" fontId="0" fillId="12" borderId="17" xfId="0" applyFill="1" applyBorder="1" applyAlignment="1">
      <alignment horizontal="center" vertical="center"/>
    </xf>
    <xf numFmtId="0" fontId="2" fillId="12" borderId="17" xfId="0" applyFont="1" applyFill="1" applyBorder="1" applyAlignment="1">
      <alignment vertical="center" wrapText="1"/>
    </xf>
    <xf numFmtId="0" fontId="0" fillId="12" borderId="0" xfId="0" applyFill="1" applyAlignment="1">
      <alignment horizontal="center" vertical="center"/>
    </xf>
    <xf numFmtId="0" fontId="0" fillId="12" borderId="14" xfId="0" applyFill="1" applyBorder="1" applyAlignment="1">
      <alignment horizontal="center" vertical="center"/>
    </xf>
    <xf numFmtId="0" fontId="0" fillId="12" borderId="23" xfId="0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textRotation="90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12" borderId="9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 vertical="center"/>
    </xf>
    <xf numFmtId="0" fontId="2" fillId="6" borderId="28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6" fillId="0" borderId="12" xfId="0" applyFont="1" applyBorder="1" applyAlignment="1">
      <alignment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29" xfId="0" applyFont="1" applyBorder="1" applyAlignment="1">
      <alignment horizontal="center" vertical="center" textRotation="90"/>
    </xf>
    <xf numFmtId="0" fontId="0" fillId="0" borderId="30" xfId="0" applyBorder="1" applyAlignment="1">
      <alignment horizontal="center" vertical="center"/>
    </xf>
    <xf numFmtId="0" fontId="1" fillId="14" borderId="4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14" borderId="3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14" borderId="16" xfId="0" applyFont="1" applyFill="1" applyBorder="1" applyAlignment="1">
      <alignment horizontal="center" vertical="center"/>
    </xf>
    <xf numFmtId="0" fontId="1" fillId="14" borderId="18" xfId="0" applyFont="1" applyFill="1" applyBorder="1" applyAlignment="1">
      <alignment horizontal="center" vertical="center"/>
    </xf>
    <xf numFmtId="0" fontId="0" fillId="12" borderId="6" xfId="0" applyFill="1" applyBorder="1" applyAlignment="1">
      <alignment vertical="center"/>
    </xf>
    <xf numFmtId="0" fontId="0" fillId="12" borderId="6" xfId="0" applyFill="1" applyBorder="1" applyAlignment="1">
      <alignment horizontal="center" vertical="center"/>
    </xf>
    <xf numFmtId="0" fontId="2" fillId="12" borderId="1" xfId="0" applyFont="1" applyFill="1" applyBorder="1" applyAlignment="1">
      <alignment vertical="center"/>
    </xf>
    <xf numFmtId="0" fontId="5" fillId="12" borderId="4" xfId="0" applyFont="1" applyFill="1" applyBorder="1" applyAlignment="1">
      <alignment horizontal="center" vertical="center" textRotation="45" wrapText="1"/>
    </xf>
    <xf numFmtId="0" fontId="2" fillId="12" borderId="7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9" fillId="12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1" fillId="16" borderId="32" xfId="0" applyFont="1" applyFill="1" applyBorder="1" applyAlignment="1">
      <alignment horizontal="center" vertical="center"/>
    </xf>
    <xf numFmtId="0" fontId="1" fillId="13" borderId="5" xfId="0" applyFont="1" applyFill="1" applyBorder="1" applyAlignment="1">
      <alignment horizontal="center" vertical="center"/>
    </xf>
    <xf numFmtId="0" fontId="1" fillId="13" borderId="6" xfId="0" applyFont="1" applyFill="1" applyBorder="1" applyAlignment="1">
      <alignment horizontal="center" vertical="center"/>
    </xf>
    <xf numFmtId="0" fontId="2" fillId="15" borderId="19" xfId="0" applyFont="1" applyFill="1" applyBorder="1" applyAlignment="1">
      <alignment horizontal="center" vertical="center"/>
    </xf>
    <xf numFmtId="0" fontId="2" fillId="15" borderId="20" xfId="0" applyFont="1" applyFill="1" applyBorder="1" applyAlignment="1">
      <alignment horizontal="center" vertical="center"/>
    </xf>
    <xf numFmtId="0" fontId="2" fillId="15" borderId="2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</cellXfs>
  <cellStyles count="127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241300</xdr:colOff>
      <xdr:row>0</xdr:row>
      <xdr:rowOff>38100</xdr:rowOff>
    </xdr:from>
    <xdr:to>
      <xdr:col>5</xdr:col>
      <xdr:colOff>762000</xdr:colOff>
      <xdr:row>5</xdr:row>
      <xdr:rowOff>101600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5000" r="28409" b="13684"/>
        <a:stretch/>
      </xdr:blipFill>
      <xdr:spPr>
        <a:xfrm>
          <a:off x="5651500" y="38100"/>
          <a:ext cx="520700" cy="1041400"/>
        </a:xfrm>
        <a:prstGeom prst="rect">
          <a:avLst/>
        </a:prstGeom>
      </xdr:spPr>
    </xdr:pic>
    <xdr:clientData/>
  </xdr:twoCellAnchor>
  <xdr:twoCellAnchor editAs="oneCell">
    <xdr:from>
      <xdr:col>4</xdr:col>
      <xdr:colOff>215900</xdr:colOff>
      <xdr:row>0</xdr:row>
      <xdr:rowOff>50800</xdr:rowOff>
    </xdr:from>
    <xdr:to>
      <xdr:col>4</xdr:col>
      <xdr:colOff>711200</xdr:colOff>
      <xdr:row>5</xdr:row>
      <xdr:rowOff>88900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8750" t="18182" r="32500" b="9091"/>
        <a:stretch/>
      </xdr:blipFill>
      <xdr:spPr>
        <a:xfrm>
          <a:off x="4584700" y="50800"/>
          <a:ext cx="495300" cy="101600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0</xdr:row>
      <xdr:rowOff>44450</xdr:rowOff>
    </xdr:from>
    <xdr:to>
      <xdr:col>3</xdr:col>
      <xdr:colOff>711200</xdr:colOff>
      <xdr:row>5</xdr:row>
      <xdr:rowOff>95250</xdr:rowOff>
    </xdr:to>
    <xdr:pic>
      <xdr:nvPicPr>
        <xdr:cNvPr id="4" name="Image 3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2388" t="18519" r="16418" b="6481"/>
        <a:stretch/>
      </xdr:blipFill>
      <xdr:spPr>
        <a:xfrm>
          <a:off x="3517900" y="44450"/>
          <a:ext cx="520700" cy="10287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254000</xdr:colOff>
      <xdr:row>0</xdr:row>
      <xdr:rowOff>50800</xdr:rowOff>
    </xdr:from>
    <xdr:to>
      <xdr:col>2</xdr:col>
      <xdr:colOff>812800</xdr:colOff>
      <xdr:row>5</xdr:row>
      <xdr:rowOff>88900</xdr:rowOff>
    </xdr:to>
    <xdr:pic>
      <xdr:nvPicPr>
        <xdr:cNvPr id="5" name="Image 4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0001" t="18447" r="7142" b="3884"/>
        <a:stretch/>
      </xdr:blipFill>
      <xdr:spPr>
        <a:xfrm>
          <a:off x="2540000" y="50800"/>
          <a:ext cx="558800" cy="1016000"/>
        </a:xfrm>
        <a:prstGeom prst="rect">
          <a:avLst/>
        </a:prstGeom>
      </xdr:spPr>
    </xdr:pic>
    <xdr:clientData/>
  </xdr:twoCellAnchor>
  <xdr:twoCellAnchor>
    <xdr:from>
      <xdr:col>25</xdr:col>
      <xdr:colOff>254000</xdr:colOff>
      <xdr:row>1</xdr:row>
      <xdr:rowOff>76200</xdr:rowOff>
    </xdr:from>
    <xdr:to>
      <xdr:col>27</xdr:col>
      <xdr:colOff>12700</xdr:colOff>
      <xdr:row>5</xdr:row>
      <xdr:rowOff>114300</xdr:rowOff>
    </xdr:to>
    <xdr:sp macro="" textlink="">
      <xdr:nvSpPr>
        <xdr:cNvPr id="6" name="Flèche vers la gauche 5"/>
        <xdr:cNvSpPr/>
      </xdr:nvSpPr>
      <xdr:spPr>
        <a:xfrm>
          <a:off x="19062700" y="279400"/>
          <a:ext cx="2679700" cy="8128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27</xdr:col>
      <xdr:colOff>165100</xdr:colOff>
      <xdr:row>0</xdr:row>
      <xdr:rowOff>76200</xdr:rowOff>
    </xdr:from>
    <xdr:to>
      <xdr:col>30</xdr:col>
      <xdr:colOff>317500</xdr:colOff>
      <xdr:row>11</xdr:row>
      <xdr:rowOff>165100</xdr:rowOff>
    </xdr:to>
    <xdr:sp macro="" textlink="">
      <xdr:nvSpPr>
        <xdr:cNvPr id="7" name="Rectangle 6"/>
        <xdr:cNvSpPr/>
      </xdr:nvSpPr>
      <xdr:spPr>
        <a:xfrm>
          <a:off x="21894800" y="76200"/>
          <a:ext cx="3644900" cy="2222500"/>
        </a:xfrm>
        <a:prstGeom prst="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fr-FR" sz="1400">
              <a:solidFill>
                <a:schemeClr val="tx1"/>
              </a:solidFill>
            </a:rPr>
            <a:t>Indiquer</a:t>
          </a:r>
          <a:r>
            <a:rPr lang="fr-FR" sz="1400" baseline="0">
              <a:solidFill>
                <a:schemeClr val="tx1"/>
              </a:solidFill>
            </a:rPr>
            <a:t> </a:t>
          </a:r>
          <a:r>
            <a:rPr lang="fr-FR" sz="1400" b="1" i="1" baseline="0">
              <a:solidFill>
                <a:schemeClr val="tx1"/>
              </a:solidFill>
            </a:rPr>
            <a:t>manuellement</a:t>
          </a:r>
          <a:r>
            <a:rPr lang="fr-FR" sz="1400" b="1" baseline="0">
              <a:solidFill>
                <a:schemeClr val="tx1"/>
              </a:solidFill>
            </a:rPr>
            <a:t> </a:t>
          </a:r>
          <a:r>
            <a:rPr lang="fr-FR" sz="1400" baseline="0">
              <a:solidFill>
                <a:schemeClr val="tx1"/>
              </a:solidFill>
            </a:rPr>
            <a:t>dans </a:t>
          </a:r>
          <a:r>
            <a:rPr lang="fr-FR" sz="1400" b="1" baseline="0">
              <a:solidFill>
                <a:srgbClr val="FF0000"/>
              </a:solidFill>
            </a:rPr>
            <a:t>les case rouge </a:t>
          </a:r>
          <a:r>
            <a:rPr lang="fr-FR" sz="1400" baseline="0">
              <a:solidFill>
                <a:schemeClr val="tx1"/>
              </a:solidFill>
            </a:rPr>
            <a:t>le nombre de cautions souhaitées. </a:t>
          </a:r>
        </a:p>
        <a:p>
          <a:pPr algn="l"/>
          <a:endParaRPr lang="fr-FR" sz="1400" baseline="0">
            <a:solidFill>
              <a:schemeClr val="tx1"/>
            </a:solidFill>
          </a:endParaRPr>
        </a:p>
        <a:p>
          <a:pPr algn="l"/>
          <a:r>
            <a:rPr lang="fr-FR" sz="1400" baseline="0">
              <a:solidFill>
                <a:schemeClr val="tx1"/>
              </a:solidFill>
            </a:rPr>
            <a:t>Sinon s'affiche en </a:t>
          </a:r>
          <a:r>
            <a:rPr lang="fr-FR" sz="1400" b="1" baseline="0">
              <a:solidFill>
                <a:schemeClr val="accent3">
                  <a:lumMod val="50000"/>
                </a:schemeClr>
              </a:solidFill>
            </a:rPr>
            <a:t>vert </a:t>
          </a:r>
          <a:r>
            <a:rPr lang="fr-FR" sz="1400" b="1" i="1" baseline="0">
              <a:solidFill>
                <a:schemeClr val="tx1"/>
              </a:solidFill>
            </a:rPr>
            <a:t>automatiquement</a:t>
          </a:r>
          <a:r>
            <a:rPr lang="fr-FR" sz="1400" b="1" baseline="0">
              <a:solidFill>
                <a:schemeClr val="tx1"/>
              </a:solidFill>
            </a:rPr>
            <a:t> </a:t>
          </a:r>
          <a:r>
            <a:rPr lang="fr-FR" sz="1400" baseline="0">
              <a:solidFill>
                <a:schemeClr val="tx1"/>
              </a:solidFill>
            </a:rPr>
            <a:t> le nombre de cautions nécessaire en fonction du nombre d'alitons indiqués ci dessous (en ayant comme critère de crafter les plus grosses bourses en priorité)</a:t>
          </a:r>
        </a:p>
        <a:p>
          <a:pPr algn="ctr"/>
          <a:r>
            <a:rPr lang="fr-FR" sz="1400" b="1" baseline="0">
              <a:solidFill>
                <a:srgbClr val="FF0000"/>
              </a:solidFill>
              <a:latin typeface="Webdings"/>
              <a:ea typeface="Webdings"/>
              <a:cs typeface="Webdings"/>
            </a:rPr>
            <a:t> </a:t>
          </a:r>
          <a:r>
            <a:rPr lang="fr-FR" sz="1400" b="1" baseline="0">
              <a:solidFill>
                <a:schemeClr val="accent2"/>
              </a:solidFill>
            </a:rPr>
            <a:t>Ne rien écrire ailleurs</a:t>
          </a:r>
        </a:p>
        <a:p>
          <a:pPr algn="l"/>
          <a:endParaRPr lang="fr-FR" sz="1400">
            <a:solidFill>
              <a:schemeClr val="tx1"/>
            </a:solidFill>
          </a:endParaRPr>
        </a:p>
      </xdr:txBody>
    </xdr:sp>
    <xdr:clientData/>
  </xdr:twoCellAnchor>
  <xdr:twoCellAnchor>
    <xdr:from>
      <xdr:col>27</xdr:col>
      <xdr:colOff>76200</xdr:colOff>
      <xdr:row>32</xdr:row>
      <xdr:rowOff>88900</xdr:rowOff>
    </xdr:from>
    <xdr:to>
      <xdr:col>30</xdr:col>
      <xdr:colOff>228600</xdr:colOff>
      <xdr:row>47</xdr:row>
      <xdr:rowOff>50800</xdr:rowOff>
    </xdr:to>
    <xdr:sp macro="" textlink="">
      <xdr:nvSpPr>
        <xdr:cNvPr id="9" name="Rectangle 8"/>
        <xdr:cNvSpPr/>
      </xdr:nvSpPr>
      <xdr:spPr>
        <a:xfrm>
          <a:off x="21805900" y="6286500"/>
          <a:ext cx="3644900" cy="2819400"/>
        </a:xfrm>
        <a:prstGeom prst="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fr-FR" sz="1400">
              <a:solidFill>
                <a:schemeClr val="tx1"/>
              </a:solidFill>
            </a:rPr>
            <a:t>Indiquer</a:t>
          </a:r>
          <a:r>
            <a:rPr lang="fr-FR" sz="1400" baseline="0">
              <a:solidFill>
                <a:schemeClr val="tx1"/>
              </a:solidFill>
            </a:rPr>
            <a:t> </a:t>
          </a:r>
          <a:r>
            <a:rPr lang="fr-FR" sz="1400" b="1" baseline="0">
              <a:solidFill>
                <a:schemeClr val="tx1"/>
              </a:solidFill>
            </a:rPr>
            <a:t>manuellement </a:t>
          </a:r>
          <a:r>
            <a:rPr lang="fr-FR" sz="1400" baseline="0">
              <a:solidFill>
                <a:schemeClr val="tx1"/>
              </a:solidFill>
            </a:rPr>
            <a:t>dans </a:t>
          </a:r>
          <a:r>
            <a:rPr lang="fr-FR" sz="1400" b="1" baseline="0">
              <a:solidFill>
                <a:srgbClr val="FF0000"/>
              </a:solidFill>
            </a:rPr>
            <a:t>la case rouge </a:t>
          </a:r>
          <a:r>
            <a:rPr lang="fr-FR" sz="1400" baseline="0">
              <a:solidFill>
                <a:schemeClr val="tx1"/>
              </a:solidFill>
            </a:rPr>
            <a:t>le nombre d'alitons souhaités</a:t>
          </a:r>
        </a:p>
        <a:p>
          <a:pPr algn="l"/>
          <a:endParaRPr lang="fr-FR" sz="1400" baseline="0">
            <a:solidFill>
              <a:schemeClr val="tx1"/>
            </a:solidFill>
          </a:endParaRPr>
        </a:p>
        <a:p>
          <a:pPr algn="l"/>
          <a:r>
            <a:rPr lang="fr-FR" sz="1400" baseline="0">
              <a:solidFill>
                <a:schemeClr val="tx1"/>
              </a:solidFill>
            </a:rPr>
            <a:t>S'affiche en dessous pour chaque type de bourse le nombre nécessaire pour avoir le nombre d'alitons demandés. </a:t>
          </a:r>
        </a:p>
        <a:p>
          <a:pPr algn="l"/>
          <a:r>
            <a:rPr lang="fr-FR" sz="1400" baseline="0">
              <a:solidFill>
                <a:schemeClr val="tx1"/>
              </a:solidFill>
            </a:rPr>
            <a:t>Si pour les bourses Secondaire, Tertiaire, Quaternaire, le chiffre est décimale. Alors considérer qu'il faut une bourse primaire en plus pour compléter.</a:t>
          </a:r>
        </a:p>
        <a:p>
          <a:pPr algn="ctr"/>
          <a:r>
            <a:rPr lang="fr-FR" sz="1400" b="1" baseline="0">
              <a:solidFill>
                <a:srgbClr val="FF0000"/>
              </a:solidFill>
              <a:latin typeface="Webdings"/>
              <a:ea typeface="Webdings"/>
              <a:cs typeface="Webdings"/>
            </a:rPr>
            <a:t> </a:t>
          </a:r>
          <a:r>
            <a:rPr lang="fr-FR" sz="1400" b="1" baseline="0">
              <a:solidFill>
                <a:schemeClr val="accent2"/>
              </a:solidFill>
            </a:rPr>
            <a:t>Ne rien écrire ailleurs</a:t>
          </a:r>
        </a:p>
        <a:p>
          <a:pPr algn="l"/>
          <a:endParaRPr lang="fr-FR" sz="1400">
            <a:solidFill>
              <a:schemeClr val="tx1"/>
            </a:solidFill>
          </a:endParaRPr>
        </a:p>
      </xdr:txBody>
    </xdr:sp>
    <xdr:clientData/>
  </xdr:twoCellAnchor>
  <xdr:twoCellAnchor>
    <xdr:from>
      <xdr:col>28</xdr:col>
      <xdr:colOff>755650</xdr:colOff>
      <xdr:row>23</xdr:row>
      <xdr:rowOff>120650</xdr:rowOff>
    </xdr:from>
    <xdr:to>
      <xdr:col>28</xdr:col>
      <xdr:colOff>1231900</xdr:colOff>
      <xdr:row>31</xdr:row>
      <xdr:rowOff>114300</xdr:rowOff>
    </xdr:to>
    <xdr:sp macro="" textlink="">
      <xdr:nvSpPr>
        <xdr:cNvPr id="10" name="Flèche vers la gauche 9"/>
        <xdr:cNvSpPr/>
      </xdr:nvSpPr>
      <xdr:spPr>
        <a:xfrm rot="5400000">
          <a:off x="22777450" y="5111750"/>
          <a:ext cx="1543050" cy="47625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241300</xdr:colOff>
      <xdr:row>0</xdr:row>
      <xdr:rowOff>38100</xdr:rowOff>
    </xdr:from>
    <xdr:to>
      <xdr:col>5</xdr:col>
      <xdr:colOff>762000</xdr:colOff>
      <xdr:row>5</xdr:row>
      <xdr:rowOff>101600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5000" r="28409" b="13684"/>
        <a:stretch/>
      </xdr:blipFill>
      <xdr:spPr>
        <a:xfrm>
          <a:off x="6769100" y="38100"/>
          <a:ext cx="520700" cy="1041400"/>
        </a:xfrm>
        <a:prstGeom prst="rect">
          <a:avLst/>
        </a:prstGeom>
      </xdr:spPr>
    </xdr:pic>
    <xdr:clientData/>
  </xdr:twoCellAnchor>
  <xdr:twoCellAnchor editAs="oneCell">
    <xdr:from>
      <xdr:col>4</xdr:col>
      <xdr:colOff>215900</xdr:colOff>
      <xdr:row>0</xdr:row>
      <xdr:rowOff>50800</xdr:rowOff>
    </xdr:from>
    <xdr:to>
      <xdr:col>4</xdr:col>
      <xdr:colOff>711200</xdr:colOff>
      <xdr:row>5</xdr:row>
      <xdr:rowOff>88900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8750" t="18182" r="32500" b="9091"/>
        <a:stretch/>
      </xdr:blipFill>
      <xdr:spPr>
        <a:xfrm>
          <a:off x="5308600" y="50800"/>
          <a:ext cx="495300" cy="101600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0</xdr:row>
      <xdr:rowOff>44450</xdr:rowOff>
    </xdr:from>
    <xdr:to>
      <xdr:col>3</xdr:col>
      <xdr:colOff>711200</xdr:colOff>
      <xdr:row>5</xdr:row>
      <xdr:rowOff>95250</xdr:rowOff>
    </xdr:to>
    <xdr:pic>
      <xdr:nvPicPr>
        <xdr:cNvPr id="4" name="Image 3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2388" t="18519" r="16418" b="6481"/>
        <a:stretch/>
      </xdr:blipFill>
      <xdr:spPr>
        <a:xfrm>
          <a:off x="3886200" y="44450"/>
          <a:ext cx="520700" cy="10287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254000</xdr:colOff>
      <xdr:row>0</xdr:row>
      <xdr:rowOff>50800</xdr:rowOff>
    </xdr:from>
    <xdr:to>
      <xdr:col>2</xdr:col>
      <xdr:colOff>812800</xdr:colOff>
      <xdr:row>5</xdr:row>
      <xdr:rowOff>88900</xdr:rowOff>
    </xdr:to>
    <xdr:pic>
      <xdr:nvPicPr>
        <xdr:cNvPr id="5" name="Image 4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0001" t="18447" r="7142" b="3884"/>
        <a:stretch/>
      </xdr:blipFill>
      <xdr:spPr>
        <a:xfrm>
          <a:off x="2794000" y="50800"/>
          <a:ext cx="558800" cy="1016000"/>
        </a:xfrm>
        <a:prstGeom prst="rect">
          <a:avLst/>
        </a:prstGeom>
      </xdr:spPr>
    </xdr:pic>
    <xdr:clientData/>
  </xdr:twoCellAnchor>
  <xdr:twoCellAnchor>
    <xdr:from>
      <xdr:col>25</xdr:col>
      <xdr:colOff>254000</xdr:colOff>
      <xdr:row>1</xdr:row>
      <xdr:rowOff>76200</xdr:rowOff>
    </xdr:from>
    <xdr:to>
      <xdr:col>27</xdr:col>
      <xdr:colOff>12700</xdr:colOff>
      <xdr:row>5</xdr:row>
      <xdr:rowOff>114300</xdr:rowOff>
    </xdr:to>
    <xdr:sp macro="" textlink="">
      <xdr:nvSpPr>
        <xdr:cNvPr id="6" name="Flèche vers la gauche 5"/>
        <xdr:cNvSpPr/>
      </xdr:nvSpPr>
      <xdr:spPr>
        <a:xfrm>
          <a:off x="19062700" y="279400"/>
          <a:ext cx="2679700" cy="8128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27</xdr:col>
      <xdr:colOff>165100</xdr:colOff>
      <xdr:row>0</xdr:row>
      <xdr:rowOff>76200</xdr:rowOff>
    </xdr:from>
    <xdr:to>
      <xdr:col>30</xdr:col>
      <xdr:colOff>317500</xdr:colOff>
      <xdr:row>11</xdr:row>
      <xdr:rowOff>165100</xdr:rowOff>
    </xdr:to>
    <xdr:sp macro="" textlink="">
      <xdr:nvSpPr>
        <xdr:cNvPr id="7" name="Rectangle 6"/>
        <xdr:cNvSpPr/>
      </xdr:nvSpPr>
      <xdr:spPr>
        <a:xfrm>
          <a:off x="21894800" y="76200"/>
          <a:ext cx="3644900" cy="2628900"/>
        </a:xfrm>
        <a:prstGeom prst="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fr-FR" sz="1400">
              <a:solidFill>
                <a:schemeClr val="tx1"/>
              </a:solidFill>
            </a:rPr>
            <a:t>Indiquer</a:t>
          </a:r>
          <a:r>
            <a:rPr lang="fr-FR" sz="1400" baseline="0">
              <a:solidFill>
                <a:schemeClr val="tx1"/>
              </a:solidFill>
            </a:rPr>
            <a:t> </a:t>
          </a:r>
          <a:r>
            <a:rPr lang="fr-FR" sz="1400" b="1" i="1" baseline="0">
              <a:solidFill>
                <a:schemeClr val="tx1"/>
              </a:solidFill>
            </a:rPr>
            <a:t>manuellement</a:t>
          </a:r>
          <a:r>
            <a:rPr lang="fr-FR" sz="1400" b="1" baseline="0">
              <a:solidFill>
                <a:schemeClr val="tx1"/>
              </a:solidFill>
            </a:rPr>
            <a:t> </a:t>
          </a:r>
          <a:r>
            <a:rPr lang="fr-FR" sz="1400" baseline="0">
              <a:solidFill>
                <a:schemeClr val="tx1"/>
              </a:solidFill>
            </a:rPr>
            <a:t>dans </a:t>
          </a:r>
          <a:r>
            <a:rPr lang="fr-FR" sz="1400" b="1" baseline="0">
              <a:solidFill>
                <a:srgbClr val="FF0000"/>
              </a:solidFill>
            </a:rPr>
            <a:t>les case rouge </a:t>
          </a:r>
          <a:r>
            <a:rPr lang="fr-FR" sz="1400" baseline="0">
              <a:solidFill>
                <a:schemeClr val="tx1"/>
              </a:solidFill>
            </a:rPr>
            <a:t>le nombre de cautions souhaitées. </a:t>
          </a:r>
        </a:p>
        <a:p>
          <a:pPr algn="l"/>
          <a:endParaRPr lang="fr-FR" sz="1400" baseline="0">
            <a:solidFill>
              <a:schemeClr val="tx1"/>
            </a:solidFill>
          </a:endParaRPr>
        </a:p>
        <a:p>
          <a:pPr algn="l"/>
          <a:r>
            <a:rPr lang="fr-FR" sz="1400" baseline="0">
              <a:solidFill>
                <a:schemeClr val="tx1"/>
              </a:solidFill>
            </a:rPr>
            <a:t>Sinon s'affiche en </a:t>
          </a:r>
          <a:r>
            <a:rPr lang="fr-FR" sz="1400" b="1" baseline="0">
              <a:solidFill>
                <a:schemeClr val="accent3">
                  <a:lumMod val="50000"/>
                </a:schemeClr>
              </a:solidFill>
            </a:rPr>
            <a:t>vert </a:t>
          </a:r>
          <a:r>
            <a:rPr lang="fr-FR" sz="1400" b="1" i="1" baseline="0">
              <a:solidFill>
                <a:schemeClr val="tx1"/>
              </a:solidFill>
            </a:rPr>
            <a:t>automatiquement</a:t>
          </a:r>
          <a:r>
            <a:rPr lang="fr-FR" sz="1400" b="1" baseline="0">
              <a:solidFill>
                <a:schemeClr val="tx1"/>
              </a:solidFill>
            </a:rPr>
            <a:t> </a:t>
          </a:r>
          <a:r>
            <a:rPr lang="fr-FR" sz="1400" baseline="0">
              <a:solidFill>
                <a:schemeClr val="tx1"/>
              </a:solidFill>
            </a:rPr>
            <a:t> le nombre de cautions nécessaire en fonction du nombre d'alitons indiqués ci dessous (en ayant comme critère de crafter les plus grosses bourses en priorité)</a:t>
          </a:r>
        </a:p>
        <a:p>
          <a:pPr algn="ctr"/>
          <a:r>
            <a:rPr lang="fr-FR" sz="1400" b="1" baseline="0">
              <a:solidFill>
                <a:srgbClr val="FF0000"/>
              </a:solidFill>
              <a:latin typeface="Webdings"/>
              <a:ea typeface="Webdings"/>
              <a:cs typeface="Webdings"/>
            </a:rPr>
            <a:t> </a:t>
          </a:r>
          <a:r>
            <a:rPr lang="fr-FR" sz="1400" b="1" baseline="0">
              <a:solidFill>
                <a:schemeClr val="accent2"/>
              </a:solidFill>
            </a:rPr>
            <a:t>Ne rien écrire ailleurs</a:t>
          </a:r>
        </a:p>
        <a:p>
          <a:pPr algn="l"/>
          <a:endParaRPr lang="fr-FR" sz="1400">
            <a:solidFill>
              <a:schemeClr val="tx1"/>
            </a:solidFill>
          </a:endParaRPr>
        </a:p>
      </xdr:txBody>
    </xdr:sp>
    <xdr:clientData/>
  </xdr:twoCellAnchor>
  <xdr:twoCellAnchor>
    <xdr:from>
      <xdr:col>27</xdr:col>
      <xdr:colOff>76200</xdr:colOff>
      <xdr:row>32</xdr:row>
      <xdr:rowOff>88900</xdr:rowOff>
    </xdr:from>
    <xdr:to>
      <xdr:col>30</xdr:col>
      <xdr:colOff>228600</xdr:colOff>
      <xdr:row>47</xdr:row>
      <xdr:rowOff>50800</xdr:rowOff>
    </xdr:to>
    <xdr:sp macro="" textlink="">
      <xdr:nvSpPr>
        <xdr:cNvPr id="8" name="Rectangle 7"/>
        <xdr:cNvSpPr/>
      </xdr:nvSpPr>
      <xdr:spPr>
        <a:xfrm>
          <a:off x="21805900" y="6692900"/>
          <a:ext cx="3644900" cy="2819400"/>
        </a:xfrm>
        <a:prstGeom prst="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fr-FR" sz="1400">
              <a:solidFill>
                <a:schemeClr val="tx1"/>
              </a:solidFill>
            </a:rPr>
            <a:t>Indiquer</a:t>
          </a:r>
          <a:r>
            <a:rPr lang="fr-FR" sz="1400" baseline="0">
              <a:solidFill>
                <a:schemeClr val="tx1"/>
              </a:solidFill>
            </a:rPr>
            <a:t> </a:t>
          </a:r>
          <a:r>
            <a:rPr lang="fr-FR" sz="1400" b="1" baseline="0">
              <a:solidFill>
                <a:schemeClr val="tx1"/>
              </a:solidFill>
            </a:rPr>
            <a:t>manuellement </a:t>
          </a:r>
          <a:r>
            <a:rPr lang="fr-FR" sz="1400" baseline="0">
              <a:solidFill>
                <a:schemeClr val="tx1"/>
              </a:solidFill>
            </a:rPr>
            <a:t>dans </a:t>
          </a:r>
          <a:r>
            <a:rPr lang="fr-FR" sz="1400" b="1" baseline="0">
              <a:solidFill>
                <a:srgbClr val="FF0000"/>
              </a:solidFill>
            </a:rPr>
            <a:t>la case rouge </a:t>
          </a:r>
          <a:r>
            <a:rPr lang="fr-FR" sz="1400" baseline="0">
              <a:solidFill>
                <a:schemeClr val="tx1"/>
              </a:solidFill>
            </a:rPr>
            <a:t>le nombre d'alitons souhaités</a:t>
          </a:r>
        </a:p>
        <a:p>
          <a:pPr algn="l"/>
          <a:endParaRPr lang="fr-FR" sz="1400" baseline="0">
            <a:solidFill>
              <a:schemeClr val="tx1"/>
            </a:solidFill>
          </a:endParaRPr>
        </a:p>
        <a:p>
          <a:pPr algn="l"/>
          <a:r>
            <a:rPr lang="fr-FR" sz="1400" baseline="0">
              <a:solidFill>
                <a:schemeClr val="tx1"/>
              </a:solidFill>
            </a:rPr>
            <a:t>S'affiche en dessous pour chaque type de bourse le nombre nécessaire pour avoir le nombre d'alitons demandés. </a:t>
          </a:r>
        </a:p>
        <a:p>
          <a:pPr algn="l"/>
          <a:r>
            <a:rPr lang="fr-FR" sz="1400" baseline="0">
              <a:solidFill>
                <a:schemeClr val="tx1"/>
              </a:solidFill>
            </a:rPr>
            <a:t>Si pour les bourses Secondaire, Tertiaire, Quaternaire, le chiffre est décimale. Alors considérer qu'il faut une bourse primaire en plus pour compléter.</a:t>
          </a:r>
        </a:p>
        <a:p>
          <a:pPr algn="ctr"/>
          <a:r>
            <a:rPr lang="fr-FR" sz="1400" b="1" baseline="0">
              <a:solidFill>
                <a:srgbClr val="FF0000"/>
              </a:solidFill>
              <a:latin typeface="Webdings"/>
              <a:ea typeface="Webdings"/>
              <a:cs typeface="Webdings"/>
            </a:rPr>
            <a:t> </a:t>
          </a:r>
          <a:r>
            <a:rPr lang="fr-FR" sz="1400" b="1" baseline="0">
              <a:solidFill>
                <a:schemeClr val="accent2"/>
              </a:solidFill>
            </a:rPr>
            <a:t>Ne rien écrire ailleurs</a:t>
          </a:r>
        </a:p>
        <a:p>
          <a:pPr algn="l"/>
          <a:endParaRPr lang="fr-FR" sz="1400">
            <a:solidFill>
              <a:schemeClr val="tx1"/>
            </a:solidFill>
          </a:endParaRPr>
        </a:p>
      </xdr:txBody>
    </xdr:sp>
    <xdr:clientData/>
  </xdr:twoCellAnchor>
  <xdr:twoCellAnchor>
    <xdr:from>
      <xdr:col>28</xdr:col>
      <xdr:colOff>755650</xdr:colOff>
      <xdr:row>23</xdr:row>
      <xdr:rowOff>120650</xdr:rowOff>
    </xdr:from>
    <xdr:to>
      <xdr:col>28</xdr:col>
      <xdr:colOff>1231900</xdr:colOff>
      <xdr:row>31</xdr:row>
      <xdr:rowOff>114300</xdr:rowOff>
    </xdr:to>
    <xdr:sp macro="" textlink="">
      <xdr:nvSpPr>
        <xdr:cNvPr id="9" name="Flèche vers la gauche 8"/>
        <xdr:cNvSpPr/>
      </xdr:nvSpPr>
      <xdr:spPr>
        <a:xfrm rot="5400000">
          <a:off x="22777450" y="5518150"/>
          <a:ext cx="1543050" cy="47625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54"/>
  <sheetViews>
    <sheetView tabSelected="1" topLeftCell="E1" workbookViewId="0">
      <selection activeCell="X6" sqref="X6:Y6"/>
    </sheetView>
  </sheetViews>
  <sheetFormatPr baseColWidth="10" defaultRowHeight="15" x14ac:dyDescent="0"/>
  <cols>
    <col min="1" max="1" width="10.83203125" style="1"/>
    <col min="2" max="2" width="22.5" style="1" bestFit="1" customWidth="1"/>
    <col min="3" max="3" width="15.1640625" style="1" bestFit="1" customWidth="1"/>
    <col min="4" max="4" width="18.33203125" style="1" bestFit="1" customWidth="1"/>
    <col min="5" max="5" width="18.83203125" style="1" bestFit="1" customWidth="1"/>
    <col min="6" max="6" width="19" style="1" bestFit="1" customWidth="1"/>
    <col min="7" max="7" width="15.33203125" style="1" bestFit="1" customWidth="1"/>
    <col min="8" max="8" width="17" style="1" bestFit="1" customWidth="1"/>
    <col min="9" max="9" width="16" style="1" bestFit="1" customWidth="1"/>
    <col min="10" max="11" width="10.83203125" style="1"/>
    <col min="12" max="12" width="16.33203125" style="1" customWidth="1"/>
    <col min="13" max="13" width="18" style="1" bestFit="1" customWidth="1"/>
    <col min="14" max="21" width="10.83203125" style="1" hidden="1" customWidth="1"/>
    <col min="22" max="22" width="8.1640625" bestFit="1" customWidth="1"/>
    <col min="23" max="23" width="10.33203125" style="1" bestFit="1" customWidth="1"/>
    <col min="24" max="24" width="8.1640625" style="1" bestFit="1" customWidth="1"/>
    <col min="25" max="25" width="11.1640625" style="1" bestFit="1" customWidth="1"/>
    <col min="26" max="26" width="10.83203125" style="1"/>
    <col min="27" max="27" width="27.5" bestFit="1" customWidth="1"/>
    <col min="28" max="28" width="10.83203125" style="1"/>
    <col min="29" max="29" width="24.1640625" style="1" bestFit="1" customWidth="1"/>
    <col min="30" max="31" width="10.83203125" style="1"/>
    <col min="32" max="32" width="11.33203125" style="1" hidden="1" customWidth="1"/>
    <col min="33" max="33" width="24.1640625" style="1" hidden="1" customWidth="1"/>
    <col min="34" max="16384" width="10.83203125" style="1"/>
  </cols>
  <sheetData>
    <row r="1" spans="2:33" ht="16" thickBot="1">
      <c r="C1" s="2"/>
      <c r="D1" s="2"/>
      <c r="E1" s="2"/>
      <c r="F1" s="2"/>
      <c r="G1" s="2" t="s">
        <v>15</v>
      </c>
    </row>
    <row r="2" spans="2:33">
      <c r="C2" s="3"/>
      <c r="D2" s="3"/>
      <c r="E2" s="3"/>
      <c r="F2" s="3"/>
      <c r="G2" s="3"/>
      <c r="V2" s="89" t="s">
        <v>81</v>
      </c>
      <c r="W2" s="90"/>
      <c r="X2" s="90"/>
      <c r="Y2" s="91"/>
    </row>
    <row r="3" spans="2:33">
      <c r="C3" s="3"/>
      <c r="D3" s="3"/>
      <c r="E3" s="3"/>
      <c r="F3" s="3"/>
      <c r="G3" s="3"/>
      <c r="V3" s="95" t="s">
        <v>1</v>
      </c>
      <c r="W3" s="8" t="s">
        <v>3</v>
      </c>
      <c r="X3" s="8" t="s">
        <v>7</v>
      </c>
      <c r="Y3" s="96" t="s">
        <v>10</v>
      </c>
    </row>
    <row r="4" spans="2:33">
      <c r="C4" s="3"/>
      <c r="D4" s="3"/>
      <c r="E4" s="3"/>
      <c r="F4" s="3"/>
      <c r="G4" s="3"/>
      <c r="N4" s="11"/>
      <c r="O4" s="12"/>
      <c r="P4" s="12"/>
      <c r="Q4" s="106"/>
      <c r="R4" s="11"/>
      <c r="S4" s="12"/>
      <c r="T4" s="12"/>
      <c r="U4" s="106"/>
      <c r="V4" s="97">
        <v>0</v>
      </c>
      <c r="W4" s="85">
        <v>0</v>
      </c>
      <c r="X4" s="85">
        <v>0</v>
      </c>
      <c r="Y4" s="98">
        <v>0</v>
      </c>
    </row>
    <row r="5" spans="2:33" ht="16" thickBot="1">
      <c r="C5" s="3"/>
      <c r="D5" s="3"/>
      <c r="E5" s="3"/>
      <c r="F5" s="3"/>
      <c r="G5" s="3"/>
      <c r="N5" s="9"/>
      <c r="O5" s="9"/>
      <c r="P5" s="9"/>
      <c r="Q5" s="84"/>
      <c r="R5" s="9"/>
      <c r="S5" s="9"/>
      <c r="T5" s="9"/>
      <c r="U5" s="84"/>
      <c r="V5" s="113">
        <f>AG16</f>
        <v>1</v>
      </c>
      <c r="W5" s="114">
        <f>AG18</f>
        <v>0</v>
      </c>
      <c r="X5" s="114">
        <f>AG20</f>
        <v>0</v>
      </c>
      <c r="Y5" s="115">
        <f>AG22</f>
        <v>22</v>
      </c>
    </row>
    <row r="6" spans="2:33" ht="48" customHeight="1" thickBot="1">
      <c r="C6" s="3"/>
      <c r="D6" s="3"/>
      <c r="E6" s="3"/>
      <c r="F6" s="3"/>
      <c r="G6" s="4"/>
      <c r="L6" s="81"/>
      <c r="V6" s="108" t="s">
        <v>90</v>
      </c>
      <c r="W6" s="109"/>
      <c r="X6" s="108" t="s">
        <v>91</v>
      </c>
      <c r="Y6" s="109"/>
    </row>
    <row r="7" spans="2:33" ht="15" customHeight="1">
      <c r="B7" s="6" t="s">
        <v>14</v>
      </c>
      <c r="C7" s="5" t="s">
        <v>12</v>
      </c>
      <c r="D7" s="5" t="s">
        <v>13</v>
      </c>
      <c r="E7" s="5" t="s">
        <v>6</v>
      </c>
      <c r="F7" s="5" t="s">
        <v>9</v>
      </c>
      <c r="G7" s="10" t="s">
        <v>15</v>
      </c>
      <c r="L7" s="82" t="s">
        <v>82</v>
      </c>
      <c r="M7" s="6" t="s">
        <v>21</v>
      </c>
      <c r="N7" s="10">
        <f>V$4</f>
        <v>0</v>
      </c>
      <c r="O7" s="10">
        <f>W$4</f>
        <v>0</v>
      </c>
      <c r="P7" s="10">
        <f>X$4</f>
        <v>0</v>
      </c>
      <c r="Q7" s="10">
        <f>Y$4</f>
        <v>0</v>
      </c>
      <c r="R7" s="10">
        <f>V$5</f>
        <v>1</v>
      </c>
      <c r="S7" s="10">
        <f>W$5</f>
        <v>0</v>
      </c>
      <c r="T7" s="10">
        <f>X$5</f>
        <v>0</v>
      </c>
      <c r="U7" s="10">
        <f>Y$5</f>
        <v>22</v>
      </c>
      <c r="V7" s="111">
        <f>SUM(N7:Q7)</f>
        <v>0</v>
      </c>
      <c r="W7" s="112"/>
      <c r="X7" s="107">
        <f>SUM(R7:U7)</f>
        <v>23</v>
      </c>
      <c r="Y7" s="79"/>
    </row>
    <row r="8" spans="2:33">
      <c r="B8" s="6" t="s">
        <v>5</v>
      </c>
      <c r="C8" s="5">
        <v>20</v>
      </c>
      <c r="D8" s="5">
        <v>40</v>
      </c>
      <c r="E8" s="5">
        <v>60</v>
      </c>
      <c r="F8" s="5">
        <v>80</v>
      </c>
      <c r="G8" s="5">
        <v>100</v>
      </c>
      <c r="L8" s="83"/>
      <c r="M8" s="6" t="s">
        <v>22</v>
      </c>
      <c r="N8" s="10">
        <f t="shared" ref="N8:N15" si="0">V$4</f>
        <v>0</v>
      </c>
      <c r="O8" s="10">
        <f t="shared" ref="O8:O9" si="1">W$4</f>
        <v>0</v>
      </c>
      <c r="P8" s="10">
        <f>X$4</f>
        <v>0</v>
      </c>
      <c r="Q8" s="10">
        <f t="shared" ref="Q8:Q9" si="2">Y$4</f>
        <v>0</v>
      </c>
      <c r="R8" s="10">
        <f>V$5</f>
        <v>1</v>
      </c>
      <c r="S8" s="10">
        <f>W$5</f>
        <v>0</v>
      </c>
      <c r="T8" s="10">
        <f>X$5</f>
        <v>0</v>
      </c>
      <c r="U8" s="10">
        <f>Y$5</f>
        <v>22</v>
      </c>
      <c r="V8" s="111">
        <f t="shared" ref="V8:V54" si="3">SUM(N8:Q8)</f>
        <v>0</v>
      </c>
      <c r="W8" s="112"/>
      <c r="X8" s="107">
        <f t="shared" ref="X8:X54" si="4">SUM(R8:U8)</f>
        <v>23</v>
      </c>
      <c r="Y8" s="79"/>
    </row>
    <row r="9" spans="2:33">
      <c r="B9" s="6" t="s">
        <v>79</v>
      </c>
      <c r="C9" s="5" t="s">
        <v>1</v>
      </c>
      <c r="D9" s="5" t="s">
        <v>3</v>
      </c>
      <c r="E9" s="5" t="s">
        <v>7</v>
      </c>
      <c r="F9" s="5" t="s">
        <v>10</v>
      </c>
      <c r="G9" s="5" t="s">
        <v>83</v>
      </c>
      <c r="L9" s="83"/>
      <c r="M9" s="6" t="s">
        <v>23</v>
      </c>
      <c r="N9" s="10">
        <f t="shared" si="0"/>
        <v>0</v>
      </c>
      <c r="O9" s="10">
        <f t="shared" si="1"/>
        <v>0</v>
      </c>
      <c r="P9" s="10">
        <f>X$4</f>
        <v>0</v>
      </c>
      <c r="Q9" s="10">
        <f t="shared" si="2"/>
        <v>0</v>
      </c>
      <c r="R9" s="10">
        <f>V$5</f>
        <v>1</v>
      </c>
      <c r="S9" s="10">
        <f>W$5</f>
        <v>0</v>
      </c>
      <c r="T9" s="10">
        <f>X$5</f>
        <v>0</v>
      </c>
      <c r="U9" s="10">
        <f>Y$5</f>
        <v>22</v>
      </c>
      <c r="V9" s="111">
        <f t="shared" si="3"/>
        <v>0</v>
      </c>
      <c r="W9" s="112"/>
      <c r="X9" s="107">
        <f t="shared" si="4"/>
        <v>23</v>
      </c>
      <c r="Y9" s="79"/>
    </row>
    <row r="10" spans="2:33">
      <c r="B10" s="6" t="s">
        <v>80</v>
      </c>
      <c r="C10" s="5">
        <v>10</v>
      </c>
      <c r="D10" s="5">
        <v>20</v>
      </c>
      <c r="E10" s="5">
        <v>30</v>
      </c>
      <c r="F10" s="5">
        <v>40</v>
      </c>
      <c r="G10" s="5">
        <v>50</v>
      </c>
      <c r="L10" s="83"/>
      <c r="M10" s="6" t="s">
        <v>33</v>
      </c>
      <c r="N10" s="10">
        <f t="shared" si="0"/>
        <v>0</v>
      </c>
      <c r="O10" s="5"/>
      <c r="P10" s="5"/>
      <c r="Q10" s="5"/>
      <c r="R10" s="10">
        <f>V$5</f>
        <v>1</v>
      </c>
      <c r="S10" s="5"/>
      <c r="T10" s="5"/>
      <c r="U10" s="5"/>
      <c r="V10" s="111">
        <f t="shared" si="3"/>
        <v>0</v>
      </c>
      <c r="W10" s="112"/>
      <c r="X10" s="107">
        <f t="shared" si="4"/>
        <v>1</v>
      </c>
      <c r="Y10" s="79"/>
    </row>
    <row r="11" spans="2:33">
      <c r="B11" s="6" t="s">
        <v>0</v>
      </c>
      <c r="C11" s="5" t="s">
        <v>2</v>
      </c>
      <c r="D11" s="5" t="s">
        <v>4</v>
      </c>
      <c r="E11" s="5" t="s">
        <v>8</v>
      </c>
      <c r="F11" s="5" t="s">
        <v>11</v>
      </c>
      <c r="G11" s="5" t="s">
        <v>84</v>
      </c>
      <c r="L11" s="83"/>
      <c r="M11" s="6" t="s">
        <v>34</v>
      </c>
      <c r="N11" s="10">
        <f t="shared" si="0"/>
        <v>0</v>
      </c>
      <c r="O11" s="5"/>
      <c r="P11" s="5"/>
      <c r="Q11" s="5"/>
      <c r="R11" s="10">
        <f>V$5</f>
        <v>1</v>
      </c>
      <c r="S11" s="5"/>
      <c r="T11" s="5"/>
      <c r="U11" s="5"/>
      <c r="V11" s="111">
        <f t="shared" si="3"/>
        <v>0</v>
      </c>
      <c r="W11" s="112"/>
      <c r="X11" s="107">
        <f t="shared" si="4"/>
        <v>1</v>
      </c>
      <c r="Y11" s="79"/>
    </row>
    <row r="12" spans="2:33">
      <c r="B12" s="6" t="s">
        <v>85</v>
      </c>
      <c r="C12" s="5">
        <v>60</v>
      </c>
      <c r="D12" s="5">
        <v>100</v>
      </c>
      <c r="E12" s="5">
        <v>140</v>
      </c>
      <c r="F12" s="5">
        <v>180</v>
      </c>
      <c r="G12" s="5">
        <v>200</v>
      </c>
      <c r="L12" s="83"/>
      <c r="M12" s="6" t="s">
        <v>35</v>
      </c>
      <c r="N12" s="10">
        <f t="shared" si="0"/>
        <v>0</v>
      </c>
      <c r="O12" s="5"/>
      <c r="P12" s="5"/>
      <c r="Q12" s="5"/>
      <c r="R12" s="10">
        <f>V$5</f>
        <v>1</v>
      </c>
      <c r="S12" s="5"/>
      <c r="T12" s="5"/>
      <c r="U12" s="5"/>
      <c r="V12" s="111">
        <f t="shared" si="3"/>
        <v>0</v>
      </c>
      <c r="W12" s="112"/>
      <c r="X12" s="107">
        <f t="shared" si="4"/>
        <v>1</v>
      </c>
      <c r="Y12" s="79"/>
    </row>
    <row r="13" spans="2:33" ht="16" thickBot="1">
      <c r="B13" s="6" t="s">
        <v>86</v>
      </c>
      <c r="C13" s="86">
        <v>1</v>
      </c>
      <c r="D13" s="86">
        <v>2</v>
      </c>
      <c r="E13" s="86">
        <v>3</v>
      </c>
      <c r="F13" s="86">
        <v>4</v>
      </c>
      <c r="G13" s="86">
        <v>5</v>
      </c>
      <c r="L13" s="83"/>
      <c r="M13" s="6" t="s">
        <v>36</v>
      </c>
      <c r="N13" s="10">
        <f t="shared" si="0"/>
        <v>0</v>
      </c>
      <c r="O13" s="5"/>
      <c r="P13" s="5"/>
      <c r="Q13" s="5"/>
      <c r="R13" s="10">
        <f>V$5</f>
        <v>1</v>
      </c>
      <c r="S13" s="5"/>
      <c r="T13" s="5"/>
      <c r="U13" s="5"/>
      <c r="V13" s="111">
        <f t="shared" si="3"/>
        <v>0</v>
      </c>
      <c r="W13" s="112"/>
      <c r="X13" s="107">
        <f t="shared" si="4"/>
        <v>1</v>
      </c>
      <c r="Y13" s="79"/>
    </row>
    <row r="14" spans="2:33" ht="16" thickBot="1">
      <c r="L14" s="83"/>
      <c r="M14" s="6" t="s">
        <v>37</v>
      </c>
      <c r="N14" s="10">
        <f t="shared" si="0"/>
        <v>0</v>
      </c>
      <c r="O14" s="5"/>
      <c r="P14" s="5"/>
      <c r="Q14" s="5"/>
      <c r="R14" s="10">
        <f>V$5</f>
        <v>1</v>
      </c>
      <c r="S14" s="5"/>
      <c r="T14" s="5"/>
      <c r="U14" s="5"/>
      <c r="V14" s="111">
        <f t="shared" si="3"/>
        <v>0</v>
      </c>
      <c r="W14" s="112"/>
      <c r="X14" s="107">
        <f t="shared" si="4"/>
        <v>1</v>
      </c>
      <c r="Y14" s="79"/>
      <c r="AC14" s="101" t="s">
        <v>87</v>
      </c>
      <c r="AD14" s="25"/>
      <c r="AE14" s="25"/>
      <c r="AG14" s="92" t="s">
        <v>87</v>
      </c>
    </row>
    <row r="15" spans="2:33" ht="16" thickBot="1">
      <c r="B15" s="55" t="s">
        <v>78</v>
      </c>
      <c r="C15" s="48" t="s">
        <v>16</v>
      </c>
      <c r="D15" s="34"/>
      <c r="E15" s="56"/>
      <c r="F15" s="57"/>
      <c r="L15" s="83"/>
      <c r="M15" s="6" t="s">
        <v>38</v>
      </c>
      <c r="N15" s="10">
        <f t="shared" si="0"/>
        <v>0</v>
      </c>
      <c r="O15" s="5"/>
      <c r="P15" s="5"/>
      <c r="Q15" s="5"/>
      <c r="R15" s="10">
        <f>V$5</f>
        <v>1</v>
      </c>
      <c r="S15" s="5"/>
      <c r="T15" s="5"/>
      <c r="U15" s="5"/>
      <c r="V15" s="111">
        <f t="shared" si="3"/>
        <v>0</v>
      </c>
      <c r="W15" s="112"/>
      <c r="X15" s="107">
        <f t="shared" si="4"/>
        <v>1</v>
      </c>
      <c r="Y15" s="79"/>
      <c r="AB15" s="26"/>
      <c r="AC15" s="110">
        <v>90</v>
      </c>
      <c r="AD15" s="87"/>
      <c r="AE15" s="87"/>
      <c r="AF15" s="26"/>
      <c r="AG15" s="93">
        <f>AC15</f>
        <v>90</v>
      </c>
    </row>
    <row r="16" spans="2:33">
      <c r="B16" s="55"/>
      <c r="C16" s="49" t="s">
        <v>25</v>
      </c>
      <c r="D16" s="17" t="s">
        <v>26</v>
      </c>
      <c r="E16" s="58"/>
      <c r="F16" s="59"/>
      <c r="L16" s="83"/>
      <c r="M16" s="6" t="s">
        <v>39</v>
      </c>
      <c r="N16" s="5"/>
      <c r="O16" s="10">
        <f t="shared" ref="O16:O24" si="5">W$4</f>
        <v>0</v>
      </c>
      <c r="P16" s="5"/>
      <c r="Q16" s="5"/>
      <c r="R16" s="5"/>
      <c r="S16" s="10">
        <f>W$5</f>
        <v>0</v>
      </c>
      <c r="T16" s="5"/>
      <c r="U16" s="5"/>
      <c r="V16" s="111">
        <f t="shared" si="3"/>
        <v>0</v>
      </c>
      <c r="W16" s="112"/>
      <c r="X16" s="107">
        <f t="shared" si="4"/>
        <v>0</v>
      </c>
      <c r="Y16" s="79"/>
      <c r="AA16" s="102" t="s">
        <v>88</v>
      </c>
      <c r="AB16" s="103" t="s">
        <v>1</v>
      </c>
      <c r="AC16" s="105">
        <f>AC15</f>
        <v>90</v>
      </c>
      <c r="AD16" s="94"/>
      <c r="AE16" s="87"/>
      <c r="AF16" s="13" t="s">
        <v>1</v>
      </c>
      <c r="AG16" s="104">
        <f>IF((AG18+AG20+AG22)=0,1,IF((AG15&gt;3)*AND((AG15/4)-INT(AG15/4))&gt;0,1,0))</f>
        <v>1</v>
      </c>
    </row>
    <row r="17" spans="2:35">
      <c r="B17" s="55"/>
      <c r="C17" s="60"/>
      <c r="D17" s="60"/>
      <c r="E17" s="60"/>
      <c r="F17" s="61"/>
      <c r="L17" s="83"/>
      <c r="M17" s="6" t="s">
        <v>40</v>
      </c>
      <c r="N17" s="5"/>
      <c r="O17" s="10">
        <f t="shared" si="5"/>
        <v>0</v>
      </c>
      <c r="P17" s="5"/>
      <c r="Q17" s="5"/>
      <c r="R17" s="5"/>
      <c r="S17" s="10">
        <f>W$5</f>
        <v>0</v>
      </c>
      <c r="T17" s="5"/>
      <c r="U17" s="5"/>
      <c r="V17" s="111">
        <f t="shared" si="3"/>
        <v>0</v>
      </c>
      <c r="W17" s="112"/>
      <c r="X17" s="107">
        <f t="shared" si="4"/>
        <v>0</v>
      </c>
      <c r="Y17" s="79"/>
      <c r="AA17" s="102"/>
      <c r="AB17" s="99"/>
      <c r="AC17" s="100" t="s">
        <v>89</v>
      </c>
      <c r="AF17" s="7"/>
      <c r="AG17" s="88" t="s">
        <v>89</v>
      </c>
    </row>
    <row r="18" spans="2:35">
      <c r="B18" s="55"/>
      <c r="C18" s="15" t="s">
        <v>19</v>
      </c>
      <c r="D18" s="14"/>
      <c r="E18" s="14"/>
      <c r="F18" s="35"/>
      <c r="L18" s="83"/>
      <c r="M18" s="6" t="s">
        <v>41</v>
      </c>
      <c r="N18" s="5"/>
      <c r="O18" s="10">
        <f t="shared" si="5"/>
        <v>0</v>
      </c>
      <c r="P18" s="5"/>
      <c r="Q18" s="5"/>
      <c r="R18" s="5"/>
      <c r="S18" s="10">
        <f>W$5</f>
        <v>0</v>
      </c>
      <c r="T18" s="5"/>
      <c r="U18" s="5"/>
      <c r="V18" s="111">
        <f t="shared" si="3"/>
        <v>0</v>
      </c>
      <c r="W18" s="112"/>
      <c r="X18" s="107">
        <f t="shared" si="4"/>
        <v>0</v>
      </c>
      <c r="Y18" s="79"/>
      <c r="AA18" s="102"/>
      <c r="AB18" s="103" t="s">
        <v>3</v>
      </c>
      <c r="AC18" s="22">
        <f>AC15/2</f>
        <v>45</v>
      </c>
      <c r="AF18" s="13" t="s">
        <v>3</v>
      </c>
      <c r="AG18" s="86">
        <f>IF(AG15=2,1,0)</f>
        <v>0</v>
      </c>
    </row>
    <row r="19" spans="2:35">
      <c r="B19" s="55"/>
      <c r="C19" s="49" t="s">
        <v>25</v>
      </c>
      <c r="D19" s="18" t="s">
        <v>27</v>
      </c>
      <c r="E19" s="19" t="s">
        <v>28</v>
      </c>
      <c r="F19" s="59"/>
      <c r="L19" s="83"/>
      <c r="M19" s="6" t="s">
        <v>42</v>
      </c>
      <c r="N19" s="5"/>
      <c r="O19" s="10">
        <f t="shared" si="5"/>
        <v>0</v>
      </c>
      <c r="P19" s="5"/>
      <c r="Q19" s="5"/>
      <c r="R19" s="5"/>
      <c r="S19" s="10">
        <f>W$5</f>
        <v>0</v>
      </c>
      <c r="T19" s="5"/>
      <c r="U19" s="5"/>
      <c r="V19" s="111">
        <f t="shared" si="3"/>
        <v>0</v>
      </c>
      <c r="W19" s="112"/>
      <c r="X19" s="107">
        <f t="shared" si="4"/>
        <v>0</v>
      </c>
      <c r="Y19" s="79"/>
      <c r="AA19" s="102"/>
      <c r="AB19" s="60"/>
      <c r="AC19" s="60" t="s">
        <v>89</v>
      </c>
      <c r="AF19" s="26"/>
      <c r="AG19" s="26" t="s">
        <v>89</v>
      </c>
    </row>
    <row r="20" spans="2:35">
      <c r="B20" s="55"/>
      <c r="C20" s="60"/>
      <c r="D20" s="60"/>
      <c r="E20" s="60"/>
      <c r="F20" s="61"/>
      <c r="L20" s="83"/>
      <c r="M20" s="6" t="s">
        <v>43</v>
      </c>
      <c r="N20" s="5"/>
      <c r="O20" s="10">
        <f t="shared" si="5"/>
        <v>0</v>
      </c>
      <c r="P20" s="5"/>
      <c r="Q20" s="5"/>
      <c r="R20" s="5"/>
      <c r="S20" s="10">
        <f>W$5</f>
        <v>0</v>
      </c>
      <c r="T20" s="5"/>
      <c r="U20" s="5"/>
      <c r="V20" s="111">
        <f t="shared" si="3"/>
        <v>0</v>
      </c>
      <c r="W20" s="112"/>
      <c r="X20" s="107">
        <f t="shared" si="4"/>
        <v>0</v>
      </c>
      <c r="Y20" s="79"/>
      <c r="AA20" s="102"/>
      <c r="AB20" s="103" t="s">
        <v>7</v>
      </c>
      <c r="AC20" s="22">
        <f>AC15/3</f>
        <v>30</v>
      </c>
      <c r="AF20" s="13" t="s">
        <v>7</v>
      </c>
      <c r="AG20" s="5">
        <f>IF(AG15=3,1,0)</f>
        <v>0</v>
      </c>
    </row>
    <row r="21" spans="2:35">
      <c r="B21" s="55"/>
      <c r="C21" s="23" t="s">
        <v>17</v>
      </c>
      <c r="D21" s="16"/>
      <c r="E21" s="16"/>
      <c r="F21" s="62"/>
      <c r="L21" s="83"/>
      <c r="M21" s="6" t="s">
        <v>44</v>
      </c>
      <c r="N21" s="5"/>
      <c r="O21" s="10">
        <f t="shared" si="5"/>
        <v>0</v>
      </c>
      <c r="P21" s="5"/>
      <c r="Q21" s="5"/>
      <c r="R21" s="5"/>
      <c r="S21" s="10">
        <f>W$5</f>
        <v>0</v>
      </c>
      <c r="T21" s="5"/>
      <c r="U21" s="5"/>
      <c r="V21" s="111">
        <f t="shared" si="3"/>
        <v>0</v>
      </c>
      <c r="W21" s="112"/>
      <c r="X21" s="107">
        <f t="shared" si="4"/>
        <v>0</v>
      </c>
      <c r="Y21" s="79"/>
      <c r="AA21" s="102"/>
      <c r="AB21" s="60"/>
      <c r="AC21" s="60" t="s">
        <v>89</v>
      </c>
      <c r="AF21" s="26"/>
      <c r="AG21" s="26" t="s">
        <v>89</v>
      </c>
    </row>
    <row r="22" spans="2:35">
      <c r="B22" s="55"/>
      <c r="C22" s="49" t="s">
        <v>25</v>
      </c>
      <c r="D22" s="20" t="s">
        <v>29</v>
      </c>
      <c r="E22" s="21" t="s">
        <v>30</v>
      </c>
      <c r="F22" s="62"/>
      <c r="L22" s="83"/>
      <c r="M22" s="6" t="s">
        <v>45</v>
      </c>
      <c r="N22" s="5"/>
      <c r="O22" s="10">
        <f t="shared" si="5"/>
        <v>0</v>
      </c>
      <c r="P22" s="5"/>
      <c r="Q22" s="5"/>
      <c r="R22" s="5"/>
      <c r="S22" s="10">
        <f>W$5</f>
        <v>0</v>
      </c>
      <c r="T22" s="5"/>
      <c r="U22" s="5"/>
      <c r="V22" s="111">
        <f t="shared" si="3"/>
        <v>0</v>
      </c>
      <c r="W22" s="112"/>
      <c r="X22" s="107">
        <f t="shared" si="4"/>
        <v>0</v>
      </c>
      <c r="Y22" s="79"/>
      <c r="AA22" s="102"/>
      <c r="AB22" s="103" t="s">
        <v>10</v>
      </c>
      <c r="AC22" s="22">
        <f>AC15/4</f>
        <v>22.5</v>
      </c>
      <c r="AF22" s="13" t="s">
        <v>10</v>
      </c>
      <c r="AG22" s="5">
        <f>IF((AG15/4)&lt;1,0,IF(((AG15/4)&gt;1)*AND(INT(AG15/4)-AG15/4)=0,AG15/4,INT(AG15/4)))</f>
        <v>22</v>
      </c>
      <c r="AI22" s="5"/>
    </row>
    <row r="23" spans="2:35">
      <c r="B23" s="55"/>
      <c r="C23" s="60"/>
      <c r="D23" s="60"/>
      <c r="E23" s="60"/>
      <c r="F23" s="61"/>
      <c r="L23" s="83"/>
      <c r="M23" s="6" t="s">
        <v>46</v>
      </c>
      <c r="N23" s="5"/>
      <c r="O23" s="10">
        <f t="shared" si="5"/>
        <v>0</v>
      </c>
      <c r="P23" s="5"/>
      <c r="Q23" s="5"/>
      <c r="R23" s="5"/>
      <c r="S23" s="10">
        <f>W$5</f>
        <v>0</v>
      </c>
      <c r="T23" s="5"/>
      <c r="U23" s="5"/>
      <c r="V23" s="111">
        <f t="shared" si="3"/>
        <v>0</v>
      </c>
      <c r="W23" s="112"/>
      <c r="X23" s="107">
        <f t="shared" si="4"/>
        <v>0</v>
      </c>
      <c r="Y23" s="79"/>
    </row>
    <row r="24" spans="2:35">
      <c r="B24" s="55"/>
      <c r="C24" s="15" t="s">
        <v>18</v>
      </c>
      <c r="D24" s="14"/>
      <c r="E24" s="14"/>
      <c r="F24" s="37"/>
      <c r="L24" s="83"/>
      <c r="M24" s="6" t="s">
        <v>47</v>
      </c>
      <c r="N24" s="5"/>
      <c r="O24" s="10">
        <f t="shared" si="5"/>
        <v>0</v>
      </c>
      <c r="P24" s="5"/>
      <c r="Q24" s="5"/>
      <c r="R24" s="5"/>
      <c r="S24" s="10">
        <f>W$5</f>
        <v>0</v>
      </c>
      <c r="T24" s="5"/>
      <c r="U24" s="5"/>
      <c r="V24" s="111">
        <f t="shared" si="3"/>
        <v>0</v>
      </c>
      <c r="W24" s="112"/>
      <c r="X24" s="107">
        <f t="shared" si="4"/>
        <v>0</v>
      </c>
      <c r="Y24" s="79"/>
      <c r="AG24" s="5"/>
    </row>
    <row r="25" spans="2:35" ht="16" thickBot="1">
      <c r="B25" s="55"/>
      <c r="C25" s="50" t="s">
        <v>25</v>
      </c>
      <c r="D25" s="38" t="s">
        <v>31</v>
      </c>
      <c r="E25" s="39" t="s">
        <v>32</v>
      </c>
      <c r="F25" s="40" t="s">
        <v>24</v>
      </c>
      <c r="L25" s="83"/>
      <c r="M25" s="6" t="s">
        <v>48</v>
      </c>
      <c r="N25" s="5"/>
      <c r="O25" s="5"/>
      <c r="P25" s="10">
        <f>X$4</f>
        <v>0</v>
      </c>
      <c r="Q25" s="5"/>
      <c r="R25" s="5"/>
      <c r="S25" s="5"/>
      <c r="T25" s="10">
        <f>X$5</f>
        <v>0</v>
      </c>
      <c r="U25" s="5"/>
      <c r="V25" s="111">
        <f t="shared" si="3"/>
        <v>0</v>
      </c>
      <c r="W25" s="112"/>
      <c r="X25" s="107">
        <f t="shared" si="4"/>
        <v>0</v>
      </c>
      <c r="Y25" s="79"/>
    </row>
    <row r="26" spans="2:35" ht="16" thickBot="1">
      <c r="B26" s="55"/>
      <c r="C26" s="63"/>
      <c r="D26" s="63"/>
      <c r="E26" s="63"/>
      <c r="F26" s="63"/>
      <c r="L26" s="83"/>
      <c r="M26" s="6" t="s">
        <v>49</v>
      </c>
      <c r="N26" s="5"/>
      <c r="O26" s="5"/>
      <c r="P26" s="10">
        <f t="shared" ref="P26:P37" si="6">X$4</f>
        <v>0</v>
      </c>
      <c r="Q26" s="5"/>
      <c r="R26" s="5"/>
      <c r="S26" s="5"/>
      <c r="T26" s="10">
        <f>X$5</f>
        <v>0</v>
      </c>
      <c r="U26" s="5"/>
      <c r="V26" s="111">
        <f t="shared" si="3"/>
        <v>0</v>
      </c>
      <c r="W26" s="112"/>
      <c r="X26" s="107">
        <f t="shared" si="4"/>
        <v>0</v>
      </c>
      <c r="Y26" s="79"/>
    </row>
    <row r="27" spans="2:35">
      <c r="B27" s="67"/>
      <c r="C27" s="74" t="s">
        <v>20</v>
      </c>
      <c r="D27" s="75"/>
      <c r="E27" s="51"/>
      <c r="F27" s="56"/>
      <c r="G27" s="64"/>
      <c r="H27" s="64"/>
      <c r="I27" s="64"/>
      <c r="J27" s="68"/>
      <c r="K27" s="26"/>
      <c r="L27" s="83"/>
      <c r="M27" s="6" t="s">
        <v>50</v>
      </c>
      <c r="N27" s="5"/>
      <c r="O27" s="5"/>
      <c r="P27" s="10">
        <f t="shared" si="6"/>
        <v>0</v>
      </c>
      <c r="Q27" s="5"/>
      <c r="R27" s="5"/>
      <c r="S27" s="5"/>
      <c r="T27" s="10">
        <f>X$5</f>
        <v>0</v>
      </c>
      <c r="U27" s="5"/>
      <c r="V27" s="111">
        <f t="shared" si="3"/>
        <v>0</v>
      </c>
      <c r="W27" s="112"/>
      <c r="X27" s="107">
        <f t="shared" si="4"/>
        <v>0</v>
      </c>
      <c r="Y27" s="79"/>
    </row>
    <row r="28" spans="2:35">
      <c r="B28" s="67"/>
      <c r="C28" s="41" t="s">
        <v>21</v>
      </c>
      <c r="D28" s="5" t="s">
        <v>22</v>
      </c>
      <c r="E28" s="5" t="s">
        <v>23</v>
      </c>
      <c r="F28" s="58"/>
      <c r="G28" s="60"/>
      <c r="H28" s="60"/>
      <c r="I28" s="60"/>
      <c r="J28" s="69"/>
      <c r="K28" s="26"/>
      <c r="L28" s="83"/>
      <c r="M28" s="6" t="s">
        <v>51</v>
      </c>
      <c r="N28" s="5"/>
      <c r="O28" s="5"/>
      <c r="P28" s="10">
        <f t="shared" si="6"/>
        <v>0</v>
      </c>
      <c r="Q28" s="5"/>
      <c r="R28" s="5"/>
      <c r="S28" s="5"/>
      <c r="T28" s="10">
        <f>X$5</f>
        <v>0</v>
      </c>
      <c r="U28" s="5"/>
      <c r="V28" s="111">
        <f t="shared" si="3"/>
        <v>0</v>
      </c>
      <c r="W28" s="112"/>
      <c r="X28" s="107">
        <f t="shared" si="4"/>
        <v>0</v>
      </c>
      <c r="Y28" s="79"/>
    </row>
    <row r="29" spans="2:35">
      <c r="B29" s="67"/>
      <c r="C29" s="70"/>
      <c r="D29" s="60"/>
      <c r="E29" s="60"/>
      <c r="F29" s="60"/>
      <c r="G29" s="60"/>
      <c r="H29" s="60"/>
      <c r="I29" s="60"/>
      <c r="J29" s="69"/>
      <c r="K29" s="26"/>
      <c r="L29" s="83"/>
      <c r="M29" s="6" t="s">
        <v>52</v>
      </c>
      <c r="N29" s="5"/>
      <c r="O29" s="5"/>
      <c r="P29" s="10">
        <f t="shared" si="6"/>
        <v>0</v>
      </c>
      <c r="Q29" s="5"/>
      <c r="R29" s="5"/>
      <c r="S29" s="5"/>
      <c r="T29" s="10">
        <f>X$5</f>
        <v>0</v>
      </c>
      <c r="U29" s="5"/>
      <c r="V29" s="111">
        <f t="shared" si="3"/>
        <v>0</v>
      </c>
      <c r="W29" s="112"/>
      <c r="X29" s="107">
        <f t="shared" si="4"/>
        <v>0</v>
      </c>
      <c r="Y29" s="79"/>
    </row>
    <row r="30" spans="2:35">
      <c r="B30" s="67"/>
      <c r="C30" s="72" t="s">
        <v>26</v>
      </c>
      <c r="D30" s="73"/>
      <c r="E30" s="73"/>
      <c r="F30" s="73"/>
      <c r="G30" s="73"/>
      <c r="H30" s="52"/>
      <c r="I30" s="60"/>
      <c r="J30" s="69"/>
      <c r="K30" s="26"/>
      <c r="L30" s="83"/>
      <c r="M30" s="6" t="s">
        <v>53</v>
      </c>
      <c r="N30" s="5"/>
      <c r="O30" s="5"/>
      <c r="P30" s="10">
        <f t="shared" si="6"/>
        <v>0</v>
      </c>
      <c r="Q30" s="5"/>
      <c r="R30" s="5"/>
      <c r="S30" s="5"/>
      <c r="T30" s="10">
        <f>X$5</f>
        <v>0</v>
      </c>
      <c r="U30" s="5"/>
      <c r="V30" s="111">
        <f t="shared" si="3"/>
        <v>0</v>
      </c>
      <c r="W30" s="112"/>
      <c r="X30" s="107">
        <f t="shared" si="4"/>
        <v>0</v>
      </c>
      <c r="Y30" s="79"/>
    </row>
    <row r="31" spans="2:35">
      <c r="B31" s="67"/>
      <c r="C31" s="41" t="s">
        <v>33</v>
      </c>
      <c r="D31" s="5" t="s">
        <v>34</v>
      </c>
      <c r="E31" s="5" t="s">
        <v>35</v>
      </c>
      <c r="F31" s="5" t="s">
        <v>36</v>
      </c>
      <c r="G31" s="5" t="s">
        <v>37</v>
      </c>
      <c r="H31" s="5" t="s">
        <v>38</v>
      </c>
      <c r="I31" s="60"/>
      <c r="J31" s="69"/>
      <c r="K31" s="26"/>
      <c r="L31" s="83"/>
      <c r="M31" s="6" t="s">
        <v>54</v>
      </c>
      <c r="N31" s="5"/>
      <c r="O31" s="5"/>
      <c r="P31" s="10">
        <f t="shared" si="6"/>
        <v>0</v>
      </c>
      <c r="Q31" s="5"/>
      <c r="R31" s="5"/>
      <c r="S31" s="5"/>
      <c r="T31" s="10">
        <f>X$5</f>
        <v>0</v>
      </c>
      <c r="U31" s="5"/>
      <c r="V31" s="111">
        <f t="shared" si="3"/>
        <v>0</v>
      </c>
      <c r="W31" s="112"/>
      <c r="X31" s="107">
        <f t="shared" si="4"/>
        <v>0</v>
      </c>
      <c r="Y31" s="79"/>
    </row>
    <row r="32" spans="2:35">
      <c r="B32" s="67"/>
      <c r="C32" s="36"/>
      <c r="D32" s="26"/>
      <c r="E32" s="26"/>
      <c r="F32" s="26"/>
      <c r="G32" s="60"/>
      <c r="H32" s="60"/>
      <c r="I32" s="60"/>
      <c r="J32" s="69"/>
      <c r="K32" s="26"/>
      <c r="L32" s="83"/>
      <c r="M32" s="6" t="s">
        <v>55</v>
      </c>
      <c r="N32" s="5"/>
      <c r="O32" s="5"/>
      <c r="P32" s="10">
        <f t="shared" si="6"/>
        <v>0</v>
      </c>
      <c r="Q32" s="5"/>
      <c r="R32" s="5"/>
      <c r="S32" s="5"/>
      <c r="T32" s="10">
        <f>X$5</f>
        <v>0</v>
      </c>
      <c r="U32" s="5"/>
      <c r="V32" s="111">
        <f t="shared" si="3"/>
        <v>0</v>
      </c>
      <c r="W32" s="112"/>
      <c r="X32" s="107">
        <f t="shared" si="4"/>
        <v>0</v>
      </c>
      <c r="Y32" s="79"/>
    </row>
    <row r="33" spans="2:25">
      <c r="B33" s="67"/>
      <c r="C33" s="76" t="s">
        <v>27</v>
      </c>
      <c r="D33" s="77"/>
      <c r="E33" s="77"/>
      <c r="F33" s="53"/>
      <c r="G33" s="60"/>
      <c r="H33" s="60"/>
      <c r="I33" s="60"/>
      <c r="J33" s="69"/>
      <c r="K33" s="26"/>
      <c r="L33" s="83"/>
      <c r="M33" s="6" t="s">
        <v>56</v>
      </c>
      <c r="N33" s="5"/>
      <c r="O33" s="5"/>
      <c r="P33" s="10">
        <f t="shared" si="6"/>
        <v>0</v>
      </c>
      <c r="Q33" s="5"/>
      <c r="R33" s="5"/>
      <c r="S33" s="5"/>
      <c r="T33" s="10">
        <f>X$5</f>
        <v>0</v>
      </c>
      <c r="U33" s="5"/>
      <c r="V33" s="111">
        <f t="shared" si="3"/>
        <v>0</v>
      </c>
      <c r="W33" s="112"/>
      <c r="X33" s="107">
        <f t="shared" si="4"/>
        <v>0</v>
      </c>
      <c r="Y33" s="79"/>
    </row>
    <row r="34" spans="2:25">
      <c r="B34" s="67"/>
      <c r="C34" s="41" t="s">
        <v>39</v>
      </c>
      <c r="D34" s="5" t="s">
        <v>40</v>
      </c>
      <c r="E34" s="5" t="s">
        <v>41</v>
      </c>
      <c r="F34" s="5" t="s">
        <v>42</v>
      </c>
      <c r="G34" s="60"/>
      <c r="H34" s="60"/>
      <c r="I34" s="60"/>
      <c r="J34" s="69"/>
      <c r="K34" s="26"/>
      <c r="L34" s="83"/>
      <c r="M34" s="6" t="s">
        <v>57</v>
      </c>
      <c r="N34" s="5"/>
      <c r="O34" s="5"/>
      <c r="P34" s="10">
        <f t="shared" si="6"/>
        <v>0</v>
      </c>
      <c r="Q34" s="5"/>
      <c r="R34" s="5"/>
      <c r="S34" s="5"/>
      <c r="T34" s="10">
        <f>X$5</f>
        <v>0</v>
      </c>
      <c r="U34" s="5"/>
      <c r="V34" s="111">
        <f t="shared" si="3"/>
        <v>0</v>
      </c>
      <c r="W34" s="112"/>
      <c r="X34" s="107">
        <f t="shared" si="4"/>
        <v>0</v>
      </c>
      <c r="Y34" s="79"/>
    </row>
    <row r="35" spans="2:25">
      <c r="B35" s="67"/>
      <c r="C35" s="70"/>
      <c r="D35" s="60"/>
      <c r="E35" s="60"/>
      <c r="F35" s="60"/>
      <c r="G35" s="60"/>
      <c r="H35" s="60"/>
      <c r="I35" s="60"/>
      <c r="J35" s="69"/>
      <c r="K35" s="26"/>
      <c r="L35" s="83"/>
      <c r="M35" s="6" t="s">
        <v>58</v>
      </c>
      <c r="N35" s="5"/>
      <c r="O35" s="5"/>
      <c r="P35" s="10">
        <f t="shared" si="6"/>
        <v>0</v>
      </c>
      <c r="Q35" s="5"/>
      <c r="R35" s="5"/>
      <c r="S35" s="5"/>
      <c r="T35" s="10">
        <f>X$5</f>
        <v>0</v>
      </c>
      <c r="U35" s="5"/>
      <c r="V35" s="111">
        <f t="shared" si="3"/>
        <v>0</v>
      </c>
      <c r="W35" s="112"/>
      <c r="X35" s="107">
        <f t="shared" si="4"/>
        <v>0</v>
      </c>
      <c r="Y35" s="79"/>
    </row>
    <row r="36" spans="2:25">
      <c r="B36" s="67"/>
      <c r="C36" s="78" t="s">
        <v>28</v>
      </c>
      <c r="D36" s="79"/>
      <c r="E36" s="79"/>
      <c r="F36" s="79"/>
      <c r="G36" s="54"/>
      <c r="H36" s="60"/>
      <c r="I36" s="60"/>
      <c r="J36" s="69"/>
      <c r="K36" s="26"/>
      <c r="L36" s="83"/>
      <c r="M36" s="6" t="s">
        <v>59</v>
      </c>
      <c r="N36" s="5"/>
      <c r="O36" s="5"/>
      <c r="P36" s="10">
        <f t="shared" si="6"/>
        <v>0</v>
      </c>
      <c r="Q36" s="5"/>
      <c r="R36" s="5"/>
      <c r="S36" s="5"/>
      <c r="T36" s="10">
        <f>X$5</f>
        <v>0</v>
      </c>
      <c r="U36" s="5"/>
      <c r="V36" s="111">
        <f t="shared" si="3"/>
        <v>0</v>
      </c>
      <c r="W36" s="112"/>
      <c r="X36" s="107">
        <f t="shared" si="4"/>
        <v>0</v>
      </c>
      <c r="Y36" s="79"/>
    </row>
    <row r="37" spans="2:25">
      <c r="B37" s="67"/>
      <c r="C37" s="41" t="s">
        <v>43</v>
      </c>
      <c r="D37" s="5" t="s">
        <v>44</v>
      </c>
      <c r="E37" s="5" t="s">
        <v>45</v>
      </c>
      <c r="F37" s="5" t="s">
        <v>46</v>
      </c>
      <c r="G37" s="5" t="s">
        <v>47</v>
      </c>
      <c r="H37" s="60"/>
      <c r="I37" s="60"/>
      <c r="J37" s="69"/>
      <c r="K37" s="26"/>
      <c r="L37" s="83"/>
      <c r="M37" s="6" t="s">
        <v>60</v>
      </c>
      <c r="N37" s="5"/>
      <c r="O37" s="5"/>
      <c r="P37" s="10">
        <f t="shared" si="6"/>
        <v>0</v>
      </c>
      <c r="Q37" s="5"/>
      <c r="R37" s="5"/>
      <c r="S37" s="5"/>
      <c r="T37" s="10">
        <f>X$5</f>
        <v>0</v>
      </c>
      <c r="U37" s="5"/>
      <c r="V37" s="111">
        <f t="shared" si="3"/>
        <v>0</v>
      </c>
      <c r="W37" s="112"/>
      <c r="X37" s="107">
        <f t="shared" si="4"/>
        <v>0</v>
      </c>
      <c r="Y37" s="79"/>
    </row>
    <row r="38" spans="2:25">
      <c r="B38" s="67"/>
      <c r="C38" s="70"/>
      <c r="D38" s="60"/>
      <c r="E38" s="60"/>
      <c r="F38" s="60"/>
      <c r="G38" s="60"/>
      <c r="H38" s="60"/>
      <c r="I38" s="60"/>
      <c r="J38" s="69"/>
      <c r="K38" s="26"/>
      <c r="L38" s="83"/>
      <c r="M38" s="6" t="s">
        <v>61</v>
      </c>
      <c r="N38" s="5"/>
      <c r="O38" s="5"/>
      <c r="P38" s="5"/>
      <c r="Q38" s="10">
        <f t="shared" ref="Q38:Q54" si="7">Y$4</f>
        <v>0</v>
      </c>
      <c r="R38" s="5"/>
      <c r="S38" s="5"/>
      <c r="T38" s="5"/>
      <c r="U38" s="10">
        <f>Y$5</f>
        <v>22</v>
      </c>
      <c r="V38" s="111">
        <f t="shared" si="3"/>
        <v>0</v>
      </c>
      <c r="W38" s="112"/>
      <c r="X38" s="107">
        <f t="shared" si="4"/>
        <v>22</v>
      </c>
      <c r="Y38" s="79"/>
    </row>
    <row r="39" spans="2:25">
      <c r="B39" s="67"/>
      <c r="C39" s="80" t="s">
        <v>29</v>
      </c>
      <c r="D39" s="27"/>
      <c r="E39" s="27"/>
      <c r="F39" s="27"/>
      <c r="G39" s="27"/>
      <c r="H39" s="28"/>
      <c r="I39" s="60"/>
      <c r="J39" s="69"/>
      <c r="K39" s="26"/>
      <c r="L39" s="83"/>
      <c r="M39" s="6" t="s">
        <v>62</v>
      </c>
      <c r="N39" s="5"/>
      <c r="O39" s="5"/>
      <c r="P39" s="5"/>
      <c r="Q39" s="10">
        <f t="shared" si="7"/>
        <v>0</v>
      </c>
      <c r="R39" s="5"/>
      <c r="S39" s="5"/>
      <c r="T39" s="5"/>
      <c r="U39" s="10">
        <f>Y$5</f>
        <v>22</v>
      </c>
      <c r="V39" s="111">
        <f t="shared" si="3"/>
        <v>0</v>
      </c>
      <c r="W39" s="112"/>
      <c r="X39" s="107">
        <f t="shared" si="4"/>
        <v>22</v>
      </c>
      <c r="Y39" s="79"/>
    </row>
    <row r="40" spans="2:25">
      <c r="B40" s="67"/>
      <c r="C40" s="41" t="s">
        <v>48</v>
      </c>
      <c r="D40" s="5" t="s">
        <v>49</v>
      </c>
      <c r="E40" s="5" t="s">
        <v>50</v>
      </c>
      <c r="F40" s="5" t="s">
        <v>51</v>
      </c>
      <c r="G40" s="5" t="s">
        <v>52</v>
      </c>
      <c r="H40" s="5" t="s">
        <v>53</v>
      </c>
      <c r="I40" s="60"/>
      <c r="J40" s="69"/>
      <c r="K40" s="26"/>
      <c r="L40" s="83"/>
      <c r="M40" s="6" t="s">
        <v>63</v>
      </c>
      <c r="N40" s="5"/>
      <c r="O40" s="5"/>
      <c r="P40" s="5"/>
      <c r="Q40" s="10">
        <f t="shared" si="7"/>
        <v>0</v>
      </c>
      <c r="R40" s="5"/>
      <c r="S40" s="5"/>
      <c r="T40" s="5"/>
      <c r="U40" s="10">
        <f>Y$5</f>
        <v>22</v>
      </c>
      <c r="V40" s="111">
        <f t="shared" si="3"/>
        <v>0</v>
      </c>
      <c r="W40" s="112"/>
      <c r="X40" s="107">
        <f t="shared" si="4"/>
        <v>22</v>
      </c>
      <c r="Y40" s="79"/>
    </row>
    <row r="41" spans="2:25">
      <c r="B41" s="67"/>
      <c r="C41" s="70"/>
      <c r="D41" s="60"/>
      <c r="E41" s="60"/>
      <c r="F41" s="60"/>
      <c r="G41" s="60"/>
      <c r="H41" s="60"/>
      <c r="I41" s="60"/>
      <c r="J41" s="69"/>
      <c r="K41" s="26"/>
      <c r="L41" s="83"/>
      <c r="M41" s="6" t="s">
        <v>64</v>
      </c>
      <c r="N41" s="5"/>
      <c r="O41" s="5"/>
      <c r="P41" s="5"/>
      <c r="Q41" s="10">
        <f t="shared" si="7"/>
        <v>0</v>
      </c>
      <c r="R41" s="5"/>
      <c r="S41" s="5"/>
      <c r="T41" s="5"/>
      <c r="U41" s="10">
        <f>Y$5</f>
        <v>22</v>
      </c>
      <c r="V41" s="111">
        <f t="shared" si="3"/>
        <v>0</v>
      </c>
      <c r="W41" s="112"/>
      <c r="X41" s="107">
        <f t="shared" si="4"/>
        <v>22</v>
      </c>
      <c r="Y41" s="79"/>
    </row>
    <row r="42" spans="2:25">
      <c r="B42" s="67"/>
      <c r="C42" s="42" t="s">
        <v>30</v>
      </c>
      <c r="D42" s="29"/>
      <c r="E42" s="29"/>
      <c r="F42" s="29"/>
      <c r="G42" s="29"/>
      <c r="H42" s="29"/>
      <c r="I42" s="66"/>
      <c r="J42" s="69"/>
      <c r="K42" s="26"/>
      <c r="L42" s="83"/>
      <c r="M42" s="6" t="s">
        <v>65</v>
      </c>
      <c r="N42" s="5"/>
      <c r="O42" s="5"/>
      <c r="P42" s="5"/>
      <c r="Q42" s="10">
        <f t="shared" si="7"/>
        <v>0</v>
      </c>
      <c r="R42" s="5"/>
      <c r="S42" s="5"/>
      <c r="T42" s="5"/>
      <c r="U42" s="10">
        <f>Y$5</f>
        <v>22</v>
      </c>
      <c r="V42" s="111">
        <f t="shared" si="3"/>
        <v>0</v>
      </c>
      <c r="W42" s="112"/>
      <c r="X42" s="107">
        <f t="shared" si="4"/>
        <v>22</v>
      </c>
      <c r="Y42" s="79"/>
    </row>
    <row r="43" spans="2:25">
      <c r="B43" s="67"/>
      <c r="C43" s="41" t="s">
        <v>54</v>
      </c>
      <c r="D43" s="5" t="s">
        <v>55</v>
      </c>
      <c r="E43" s="5" t="s">
        <v>56</v>
      </c>
      <c r="F43" s="5" t="s">
        <v>57</v>
      </c>
      <c r="G43" s="5" t="s">
        <v>58</v>
      </c>
      <c r="H43" s="5" t="s">
        <v>59</v>
      </c>
      <c r="I43" s="24" t="s">
        <v>60</v>
      </c>
      <c r="J43" s="69"/>
      <c r="K43" s="26"/>
      <c r="L43" s="83"/>
      <c r="M43" s="6" t="s">
        <v>66</v>
      </c>
      <c r="N43" s="5"/>
      <c r="O43" s="5"/>
      <c r="P43" s="5"/>
      <c r="Q43" s="10">
        <f t="shared" si="7"/>
        <v>0</v>
      </c>
      <c r="R43" s="5"/>
      <c r="S43" s="5"/>
      <c r="T43" s="5"/>
      <c r="U43" s="10">
        <f>Y$5</f>
        <v>22</v>
      </c>
      <c r="V43" s="111">
        <f t="shared" si="3"/>
        <v>0</v>
      </c>
      <c r="W43" s="112"/>
      <c r="X43" s="107">
        <f t="shared" si="4"/>
        <v>22</v>
      </c>
      <c r="Y43" s="79"/>
    </row>
    <row r="44" spans="2:25">
      <c r="B44" s="67"/>
      <c r="C44" s="70"/>
      <c r="D44" s="60"/>
      <c r="E44" s="60"/>
      <c r="F44" s="60"/>
      <c r="G44" s="60"/>
      <c r="H44" s="60"/>
      <c r="I44" s="60"/>
      <c r="J44" s="69"/>
      <c r="K44" s="26"/>
      <c r="L44" s="83"/>
      <c r="M44" s="6" t="s">
        <v>67</v>
      </c>
      <c r="N44" s="5"/>
      <c r="O44" s="5"/>
      <c r="P44" s="5"/>
      <c r="Q44" s="10">
        <f t="shared" si="7"/>
        <v>0</v>
      </c>
      <c r="R44" s="5"/>
      <c r="S44" s="5"/>
      <c r="T44" s="5"/>
      <c r="U44" s="10">
        <f>Y$5</f>
        <v>22</v>
      </c>
      <c r="V44" s="111">
        <f t="shared" si="3"/>
        <v>0</v>
      </c>
      <c r="W44" s="112"/>
      <c r="X44" s="107">
        <f t="shared" si="4"/>
        <v>22</v>
      </c>
      <c r="Y44" s="79"/>
    </row>
    <row r="45" spans="2:25">
      <c r="B45" s="67"/>
      <c r="C45" s="43" t="s">
        <v>31</v>
      </c>
      <c r="D45" s="30"/>
      <c r="E45" s="30"/>
      <c r="F45" s="30"/>
      <c r="G45" s="30"/>
      <c r="H45" s="30"/>
      <c r="I45" s="60"/>
      <c r="J45" s="69"/>
      <c r="K45" s="26"/>
      <c r="L45" s="83"/>
      <c r="M45" s="6" t="s">
        <v>68</v>
      </c>
      <c r="N45" s="5"/>
      <c r="O45" s="5"/>
      <c r="P45" s="5"/>
      <c r="Q45" s="10">
        <f t="shared" si="7"/>
        <v>0</v>
      </c>
      <c r="R45" s="5"/>
      <c r="S45" s="5"/>
      <c r="T45" s="5"/>
      <c r="U45" s="10">
        <f>Y$5</f>
        <v>22</v>
      </c>
      <c r="V45" s="111">
        <f t="shared" si="3"/>
        <v>0</v>
      </c>
      <c r="W45" s="112"/>
      <c r="X45" s="107">
        <f t="shared" si="4"/>
        <v>22</v>
      </c>
      <c r="Y45" s="79"/>
    </row>
    <row r="46" spans="2:25">
      <c r="B46" s="67"/>
      <c r="C46" s="41" t="s">
        <v>61</v>
      </c>
      <c r="D46" s="5" t="s">
        <v>62</v>
      </c>
      <c r="E46" s="5" t="s">
        <v>63</v>
      </c>
      <c r="F46" s="5" t="s">
        <v>64</v>
      </c>
      <c r="G46" s="5" t="s">
        <v>65</v>
      </c>
      <c r="H46" s="5" t="s">
        <v>66</v>
      </c>
      <c r="I46" s="60"/>
      <c r="J46" s="69"/>
      <c r="K46" s="26"/>
      <c r="L46" s="83"/>
      <c r="M46" s="6" t="s">
        <v>69</v>
      </c>
      <c r="N46" s="5"/>
      <c r="O46" s="5"/>
      <c r="P46" s="5"/>
      <c r="Q46" s="10">
        <f t="shared" si="7"/>
        <v>0</v>
      </c>
      <c r="R46" s="5"/>
      <c r="S46" s="5"/>
      <c r="T46" s="5"/>
      <c r="U46" s="10">
        <f>Y$5</f>
        <v>22</v>
      </c>
      <c r="V46" s="111">
        <f t="shared" si="3"/>
        <v>0</v>
      </c>
      <c r="W46" s="112"/>
      <c r="X46" s="107">
        <f t="shared" si="4"/>
        <v>22</v>
      </c>
      <c r="Y46" s="79"/>
    </row>
    <row r="47" spans="2:25">
      <c r="B47" s="67"/>
      <c r="C47" s="70"/>
      <c r="D47" s="60"/>
      <c r="E47" s="60"/>
      <c r="F47" s="60"/>
      <c r="G47" s="60"/>
      <c r="H47" s="60"/>
      <c r="I47" s="60"/>
      <c r="J47" s="69"/>
      <c r="K47" s="26"/>
      <c r="L47" s="83"/>
      <c r="M47" s="6" t="s">
        <v>70</v>
      </c>
      <c r="N47" s="5"/>
      <c r="O47" s="5"/>
      <c r="P47" s="5"/>
      <c r="Q47" s="10">
        <f t="shared" si="7"/>
        <v>0</v>
      </c>
      <c r="R47" s="5"/>
      <c r="S47" s="5"/>
      <c r="T47" s="5"/>
      <c r="U47" s="10">
        <f>Y$5</f>
        <v>22</v>
      </c>
      <c r="V47" s="111">
        <f t="shared" si="3"/>
        <v>0</v>
      </c>
      <c r="W47" s="112"/>
      <c r="X47" s="107">
        <f t="shared" si="4"/>
        <v>22</v>
      </c>
      <c r="Y47" s="79"/>
    </row>
    <row r="48" spans="2:25">
      <c r="B48" s="67"/>
      <c r="C48" s="44" t="s">
        <v>32</v>
      </c>
      <c r="D48" s="31"/>
      <c r="E48" s="31"/>
      <c r="F48" s="31"/>
      <c r="G48" s="31"/>
      <c r="H48" s="32"/>
      <c r="I48" s="60"/>
      <c r="J48" s="69"/>
      <c r="K48" s="26"/>
      <c r="L48" s="83"/>
      <c r="M48" s="6" t="s">
        <v>71</v>
      </c>
      <c r="N48" s="5"/>
      <c r="O48" s="5"/>
      <c r="P48" s="5"/>
      <c r="Q48" s="10">
        <f t="shared" si="7"/>
        <v>0</v>
      </c>
      <c r="R48" s="5"/>
      <c r="S48" s="5"/>
      <c r="T48" s="5"/>
      <c r="U48" s="10">
        <f>Y$5</f>
        <v>22</v>
      </c>
      <c r="V48" s="111">
        <f t="shared" si="3"/>
        <v>0</v>
      </c>
      <c r="W48" s="112"/>
      <c r="X48" s="107">
        <f t="shared" si="4"/>
        <v>22</v>
      </c>
      <c r="Y48" s="79"/>
    </row>
    <row r="49" spans="2:25">
      <c r="B49" s="67"/>
      <c r="C49" s="41" t="s">
        <v>67</v>
      </c>
      <c r="D49" s="5" t="s">
        <v>68</v>
      </c>
      <c r="E49" s="5" t="s">
        <v>69</v>
      </c>
      <c r="F49" s="5" t="s">
        <v>70</v>
      </c>
      <c r="G49" s="5" t="s">
        <v>71</v>
      </c>
      <c r="H49" s="5" t="s">
        <v>72</v>
      </c>
      <c r="I49" s="60"/>
      <c r="J49" s="69"/>
      <c r="K49" s="26"/>
      <c r="L49" s="83"/>
      <c r="M49" s="6" t="s">
        <v>72</v>
      </c>
      <c r="N49" s="5"/>
      <c r="O49" s="5"/>
      <c r="P49" s="5"/>
      <c r="Q49" s="10">
        <f t="shared" si="7"/>
        <v>0</v>
      </c>
      <c r="R49" s="5"/>
      <c r="S49" s="5"/>
      <c r="T49" s="5"/>
      <c r="U49" s="10">
        <f>Y$5</f>
        <v>22</v>
      </c>
      <c r="V49" s="111">
        <f t="shared" si="3"/>
        <v>0</v>
      </c>
      <c r="W49" s="112"/>
      <c r="X49" s="107">
        <f t="shared" si="4"/>
        <v>22</v>
      </c>
      <c r="Y49" s="79"/>
    </row>
    <row r="50" spans="2:25">
      <c r="B50" s="67"/>
      <c r="C50" s="70"/>
      <c r="D50" s="60"/>
      <c r="E50" s="60"/>
      <c r="F50" s="60"/>
      <c r="G50" s="60"/>
      <c r="H50" s="60"/>
      <c r="I50" s="60"/>
      <c r="J50" s="69"/>
      <c r="K50" s="26"/>
      <c r="L50" s="83"/>
      <c r="M50" s="6" t="s">
        <v>73</v>
      </c>
      <c r="N50" s="5"/>
      <c r="O50" s="5"/>
      <c r="P50" s="5"/>
      <c r="Q50" s="10">
        <f t="shared" si="7"/>
        <v>0</v>
      </c>
      <c r="R50" s="5"/>
      <c r="S50" s="5"/>
      <c r="T50" s="5"/>
      <c r="U50" s="10">
        <f>Y$5</f>
        <v>22</v>
      </c>
      <c r="V50" s="111">
        <f t="shared" si="3"/>
        <v>0</v>
      </c>
      <c r="W50" s="112"/>
      <c r="X50" s="107">
        <f t="shared" si="4"/>
        <v>22</v>
      </c>
      <c r="Y50" s="79"/>
    </row>
    <row r="51" spans="2:25">
      <c r="B51" s="67"/>
      <c r="C51" s="45" t="s">
        <v>24</v>
      </c>
      <c r="D51" s="33"/>
      <c r="E51" s="33"/>
      <c r="F51" s="33"/>
      <c r="G51" s="33"/>
      <c r="H51" s="60"/>
      <c r="I51" s="60"/>
      <c r="J51" s="69"/>
      <c r="K51" s="26"/>
      <c r="L51" s="83"/>
      <c r="M51" s="6" t="s">
        <v>74</v>
      </c>
      <c r="N51" s="5"/>
      <c r="O51" s="5"/>
      <c r="P51" s="5"/>
      <c r="Q51" s="10">
        <f t="shared" si="7"/>
        <v>0</v>
      </c>
      <c r="R51" s="5"/>
      <c r="S51" s="5"/>
      <c r="T51" s="5"/>
      <c r="U51" s="10">
        <f>Y$5</f>
        <v>22</v>
      </c>
      <c r="V51" s="111">
        <f t="shared" si="3"/>
        <v>0</v>
      </c>
      <c r="W51" s="112"/>
      <c r="X51" s="107">
        <f t="shared" si="4"/>
        <v>22</v>
      </c>
      <c r="Y51" s="79"/>
    </row>
    <row r="52" spans="2:25" ht="16" thickBot="1">
      <c r="B52" s="67"/>
      <c r="C52" s="46" t="s">
        <v>73</v>
      </c>
      <c r="D52" s="47" t="s">
        <v>74</v>
      </c>
      <c r="E52" s="47" t="s">
        <v>75</v>
      </c>
      <c r="F52" s="47" t="s">
        <v>76</v>
      </c>
      <c r="G52" s="47" t="s">
        <v>77</v>
      </c>
      <c r="H52" s="65"/>
      <c r="I52" s="65"/>
      <c r="J52" s="71"/>
      <c r="K52" s="26"/>
      <c r="L52" s="83"/>
      <c r="M52" s="6" t="s">
        <v>75</v>
      </c>
      <c r="N52" s="5"/>
      <c r="O52" s="5"/>
      <c r="P52" s="5"/>
      <c r="Q52" s="10">
        <f t="shared" si="7"/>
        <v>0</v>
      </c>
      <c r="R52" s="5"/>
      <c r="S52" s="5"/>
      <c r="T52" s="5"/>
      <c r="U52" s="10">
        <f>Y$5</f>
        <v>22</v>
      </c>
      <c r="V52" s="111">
        <f t="shared" si="3"/>
        <v>0</v>
      </c>
      <c r="W52" s="112"/>
      <c r="X52" s="107">
        <f t="shared" si="4"/>
        <v>22</v>
      </c>
      <c r="Y52" s="79"/>
    </row>
    <row r="53" spans="2:25">
      <c r="L53" s="83"/>
      <c r="M53" s="6" t="s">
        <v>76</v>
      </c>
      <c r="N53" s="5"/>
      <c r="O53" s="5"/>
      <c r="P53" s="5"/>
      <c r="Q53" s="10">
        <f t="shared" si="7"/>
        <v>0</v>
      </c>
      <c r="R53" s="5"/>
      <c r="S53" s="5"/>
      <c r="T53" s="5"/>
      <c r="U53" s="10">
        <f>Y$5</f>
        <v>22</v>
      </c>
      <c r="V53" s="111">
        <f t="shared" si="3"/>
        <v>0</v>
      </c>
      <c r="W53" s="112"/>
      <c r="X53" s="107">
        <f t="shared" si="4"/>
        <v>22</v>
      </c>
      <c r="Y53" s="79"/>
    </row>
    <row r="54" spans="2:25">
      <c r="L54" s="83"/>
      <c r="M54" s="6" t="s">
        <v>77</v>
      </c>
      <c r="N54" s="5"/>
      <c r="O54" s="5"/>
      <c r="P54" s="5"/>
      <c r="Q54" s="10">
        <f t="shared" si="7"/>
        <v>0</v>
      </c>
      <c r="R54" s="5"/>
      <c r="S54" s="5"/>
      <c r="T54" s="5"/>
      <c r="U54" s="10">
        <f>Y$5</f>
        <v>22</v>
      </c>
      <c r="V54" s="111">
        <f t="shared" si="3"/>
        <v>0</v>
      </c>
      <c r="W54" s="112"/>
      <c r="X54" s="107">
        <f t="shared" si="4"/>
        <v>22</v>
      </c>
      <c r="Y54" s="79"/>
    </row>
  </sheetData>
  <mergeCells count="123">
    <mergeCell ref="AA16:AA22"/>
    <mergeCell ref="V2:Y2"/>
    <mergeCell ref="V7:W7"/>
    <mergeCell ref="V8:W8"/>
    <mergeCell ref="V9:W9"/>
    <mergeCell ref="V10:W10"/>
    <mergeCell ref="V11:W11"/>
    <mergeCell ref="X7:Y7"/>
    <mergeCell ref="X8:Y8"/>
    <mergeCell ref="X9:Y9"/>
    <mergeCell ref="V41:W41"/>
    <mergeCell ref="V42:W42"/>
    <mergeCell ref="V43:W43"/>
    <mergeCell ref="V44:W44"/>
    <mergeCell ref="X10:Y10"/>
    <mergeCell ref="X11:Y11"/>
    <mergeCell ref="X12:Y12"/>
    <mergeCell ref="X13:Y13"/>
    <mergeCell ref="X14:Y14"/>
    <mergeCell ref="X15:Y15"/>
    <mergeCell ref="V30:W30"/>
    <mergeCell ref="V31:W31"/>
    <mergeCell ref="V32:W32"/>
    <mergeCell ref="V33:W33"/>
    <mergeCell ref="X16:Y16"/>
    <mergeCell ref="X17:Y17"/>
    <mergeCell ref="X18:Y18"/>
    <mergeCell ref="X19:Y19"/>
    <mergeCell ref="X20:Y20"/>
    <mergeCell ref="X21:Y21"/>
    <mergeCell ref="V20:W20"/>
    <mergeCell ref="V21:W21"/>
    <mergeCell ref="V22:W22"/>
    <mergeCell ref="V23:W23"/>
    <mergeCell ref="X22:Y22"/>
    <mergeCell ref="X23:Y23"/>
    <mergeCell ref="X24:Y24"/>
    <mergeCell ref="X25:Y25"/>
    <mergeCell ref="V12:W12"/>
    <mergeCell ref="X26:Y26"/>
    <mergeCell ref="X27:Y27"/>
    <mergeCell ref="X28:Y28"/>
    <mergeCell ref="X29:Y29"/>
    <mergeCell ref="X30:Y30"/>
    <mergeCell ref="V13:W13"/>
    <mergeCell ref="V14:W14"/>
    <mergeCell ref="V15:W15"/>
    <mergeCell ref="V16:W16"/>
    <mergeCell ref="V17:W17"/>
    <mergeCell ref="V18:W18"/>
    <mergeCell ref="V19:W19"/>
    <mergeCell ref="V24:W24"/>
    <mergeCell ref="V25:W25"/>
    <mergeCell ref="V26:W26"/>
    <mergeCell ref="V27:W27"/>
    <mergeCell ref="V28:W28"/>
    <mergeCell ref="V29:W29"/>
    <mergeCell ref="V34:W34"/>
    <mergeCell ref="V35:W35"/>
    <mergeCell ref="V36:W36"/>
    <mergeCell ref="V37:W37"/>
    <mergeCell ref="X31:Y31"/>
    <mergeCell ref="X32:Y32"/>
    <mergeCell ref="X33:Y33"/>
    <mergeCell ref="X34:Y34"/>
    <mergeCell ref="X35:Y35"/>
    <mergeCell ref="V38:W38"/>
    <mergeCell ref="V39:W39"/>
    <mergeCell ref="V40:W40"/>
    <mergeCell ref="X36:Y36"/>
    <mergeCell ref="X37:Y37"/>
    <mergeCell ref="X38:Y38"/>
    <mergeCell ref="X39:Y39"/>
    <mergeCell ref="X40:Y40"/>
    <mergeCell ref="V45:W45"/>
    <mergeCell ref="V46:W46"/>
    <mergeCell ref="V47:W47"/>
    <mergeCell ref="V48:W48"/>
    <mergeCell ref="X41:Y41"/>
    <mergeCell ref="X42:Y42"/>
    <mergeCell ref="X43:Y43"/>
    <mergeCell ref="X44:Y44"/>
    <mergeCell ref="X45:Y45"/>
    <mergeCell ref="X46:Y46"/>
    <mergeCell ref="V49:W49"/>
    <mergeCell ref="V50:W50"/>
    <mergeCell ref="V51:W51"/>
    <mergeCell ref="V52:W52"/>
    <mergeCell ref="X47:Y47"/>
    <mergeCell ref="X48:Y48"/>
    <mergeCell ref="X49:Y49"/>
    <mergeCell ref="X50:Y50"/>
    <mergeCell ref="X51:Y51"/>
    <mergeCell ref="X52:Y52"/>
    <mergeCell ref="V53:W53"/>
    <mergeCell ref="V54:W54"/>
    <mergeCell ref="X53:Y53"/>
    <mergeCell ref="X54:Y54"/>
    <mergeCell ref="N4:Q4"/>
    <mergeCell ref="V6:W6"/>
    <mergeCell ref="X6:Y6"/>
    <mergeCell ref="B15:B52"/>
    <mergeCell ref="J27:J52"/>
    <mergeCell ref="C33:F33"/>
    <mergeCell ref="C27:E27"/>
    <mergeCell ref="C30:H30"/>
    <mergeCell ref="L7:L54"/>
    <mergeCell ref="C36:G36"/>
    <mergeCell ref="C39:H39"/>
    <mergeCell ref="C42:I42"/>
    <mergeCell ref="C45:H45"/>
    <mergeCell ref="C48:H48"/>
    <mergeCell ref="C51:G51"/>
    <mergeCell ref="C24:F24"/>
    <mergeCell ref="C15:D15"/>
    <mergeCell ref="C18:E18"/>
    <mergeCell ref="C21:E21"/>
    <mergeCell ref="R4:U4"/>
    <mergeCell ref="C1:C6"/>
    <mergeCell ref="D1:D6"/>
    <mergeCell ref="E1:E6"/>
    <mergeCell ref="F1:F6"/>
    <mergeCell ref="G1:G6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54"/>
  <sheetViews>
    <sheetView topLeftCell="I1" workbookViewId="0">
      <selection activeCell="N1" sqref="N1:U1048576"/>
    </sheetView>
  </sheetViews>
  <sheetFormatPr baseColWidth="10" defaultRowHeight="15" x14ac:dyDescent="0"/>
  <cols>
    <col min="1" max="1" width="10.83203125" style="1"/>
    <col min="2" max="2" width="22.5" style="1" bestFit="1" customWidth="1"/>
    <col min="3" max="3" width="15.1640625" style="1" bestFit="1" customWidth="1"/>
    <col min="4" max="4" width="18.33203125" style="1" bestFit="1" customWidth="1"/>
    <col min="5" max="5" width="18.83203125" style="1" bestFit="1" customWidth="1"/>
    <col min="6" max="6" width="19" style="1" bestFit="1" customWidth="1"/>
    <col min="7" max="7" width="15.33203125" style="1" bestFit="1" customWidth="1"/>
    <col min="8" max="8" width="17" style="1" bestFit="1" customWidth="1"/>
    <col min="9" max="9" width="16" style="1" bestFit="1" customWidth="1"/>
    <col min="10" max="11" width="10.83203125" style="1"/>
    <col min="12" max="12" width="16.33203125" style="1" customWidth="1"/>
    <col min="13" max="13" width="18" style="1" bestFit="1" customWidth="1"/>
    <col min="14" max="21" width="10.83203125" style="116" customWidth="1"/>
    <col min="22" max="22" width="8.1640625" bestFit="1" customWidth="1"/>
    <col min="23" max="23" width="10.33203125" style="1" bestFit="1" customWidth="1"/>
    <col min="24" max="24" width="8.1640625" style="1" bestFit="1" customWidth="1"/>
    <col min="25" max="25" width="11.1640625" style="1" bestFit="1" customWidth="1"/>
    <col min="26" max="26" width="10.83203125" style="1"/>
    <col min="27" max="27" width="27.5" bestFit="1" customWidth="1"/>
    <col min="28" max="28" width="10.83203125" style="1"/>
    <col min="29" max="29" width="24.1640625" style="1" bestFit="1" customWidth="1"/>
    <col min="30" max="31" width="10.83203125" style="1"/>
    <col min="32" max="32" width="11.33203125" style="1" customWidth="1"/>
    <col min="33" max="33" width="24.1640625" style="1" customWidth="1"/>
    <col min="34" max="16384" width="10.83203125" style="1"/>
  </cols>
  <sheetData>
    <row r="1" spans="2:33" ht="16" thickBot="1">
      <c r="C1" s="2"/>
      <c r="D1" s="2"/>
      <c r="E1" s="2"/>
      <c r="F1" s="2"/>
      <c r="G1" s="2" t="s">
        <v>15</v>
      </c>
    </row>
    <row r="2" spans="2:33">
      <c r="C2" s="3"/>
      <c r="D2" s="3"/>
      <c r="E2" s="3"/>
      <c r="F2" s="3"/>
      <c r="G2" s="3"/>
      <c r="V2" s="89" t="s">
        <v>81</v>
      </c>
      <c r="W2" s="90"/>
      <c r="X2" s="90"/>
      <c r="Y2" s="91"/>
    </row>
    <row r="3" spans="2:33">
      <c r="C3" s="3"/>
      <c r="D3" s="3"/>
      <c r="E3" s="3"/>
      <c r="F3" s="3"/>
      <c r="G3" s="3"/>
      <c r="V3" s="95" t="s">
        <v>1</v>
      </c>
      <c r="W3" s="8" t="s">
        <v>3</v>
      </c>
      <c r="X3" s="8" t="s">
        <v>7</v>
      </c>
      <c r="Y3" s="96" t="s">
        <v>10</v>
      </c>
    </row>
    <row r="4" spans="2:33">
      <c r="C4" s="3"/>
      <c r="D4" s="3"/>
      <c r="E4" s="3"/>
      <c r="F4" s="3"/>
      <c r="G4" s="3"/>
      <c r="N4" s="127"/>
      <c r="O4" s="128"/>
      <c r="P4" s="128"/>
      <c r="Q4" s="129"/>
      <c r="R4" s="127"/>
      <c r="S4" s="128"/>
      <c r="T4" s="128"/>
      <c r="U4" s="129"/>
      <c r="V4" s="97">
        <v>0</v>
      </c>
      <c r="W4" s="85">
        <v>0</v>
      </c>
      <c r="X4" s="85">
        <v>0</v>
      </c>
      <c r="Y4" s="98">
        <v>0</v>
      </c>
    </row>
    <row r="5" spans="2:33" ht="16" thickBot="1">
      <c r="C5" s="3"/>
      <c r="D5" s="3"/>
      <c r="E5" s="3"/>
      <c r="F5" s="3"/>
      <c r="G5" s="3"/>
      <c r="N5" s="130"/>
      <c r="O5" s="130"/>
      <c r="P5" s="130"/>
      <c r="Q5" s="131"/>
      <c r="R5" s="130"/>
      <c r="S5" s="130"/>
      <c r="T5" s="130"/>
      <c r="U5" s="131"/>
      <c r="V5" s="113">
        <f>AG16</f>
        <v>1</v>
      </c>
      <c r="W5" s="114">
        <f>AG18</f>
        <v>0</v>
      </c>
      <c r="X5" s="114">
        <f>AG20</f>
        <v>0</v>
      </c>
      <c r="Y5" s="115">
        <f>AG22</f>
        <v>22</v>
      </c>
    </row>
    <row r="6" spans="2:33" ht="48" customHeight="1" thickBot="1">
      <c r="C6" s="3"/>
      <c r="D6" s="3"/>
      <c r="E6" s="3"/>
      <c r="F6" s="3"/>
      <c r="G6" s="4"/>
      <c r="L6" s="81"/>
      <c r="V6" s="108" t="s">
        <v>90</v>
      </c>
      <c r="W6" s="109"/>
      <c r="X6" s="108" t="s">
        <v>91</v>
      </c>
      <c r="Y6" s="109"/>
    </row>
    <row r="7" spans="2:33" ht="15" customHeight="1">
      <c r="B7" s="6" t="s">
        <v>14</v>
      </c>
      <c r="C7" s="5" t="s">
        <v>12</v>
      </c>
      <c r="D7" s="5" t="s">
        <v>13</v>
      </c>
      <c r="E7" s="5" t="s">
        <v>6</v>
      </c>
      <c r="F7" s="5" t="s">
        <v>9</v>
      </c>
      <c r="G7" s="10" t="s">
        <v>15</v>
      </c>
      <c r="L7" s="82" t="s">
        <v>82</v>
      </c>
      <c r="M7" s="6" t="s">
        <v>21</v>
      </c>
      <c r="N7" s="132">
        <f>V$4</f>
        <v>0</v>
      </c>
      <c r="O7" s="132">
        <f>W$4</f>
        <v>0</v>
      </c>
      <c r="P7" s="132">
        <f>X$4</f>
        <v>0</v>
      </c>
      <c r="Q7" s="132">
        <f>Y$4</f>
        <v>0</v>
      </c>
      <c r="R7" s="132">
        <f>V$5</f>
        <v>1</v>
      </c>
      <c r="S7" s="132">
        <f>W$5</f>
        <v>0</v>
      </c>
      <c r="T7" s="132">
        <f>X$5</f>
        <v>0</v>
      </c>
      <c r="U7" s="132">
        <f>Y$5</f>
        <v>22</v>
      </c>
      <c r="V7" s="111">
        <f>SUM(N7:Q7)</f>
        <v>0</v>
      </c>
      <c r="W7" s="112"/>
      <c r="X7" s="107">
        <f>SUM(R7:U7)</f>
        <v>23</v>
      </c>
      <c r="Y7" s="79"/>
    </row>
    <row r="8" spans="2:33">
      <c r="B8" s="6" t="s">
        <v>5</v>
      </c>
      <c r="C8" s="5">
        <v>20</v>
      </c>
      <c r="D8" s="5">
        <v>40</v>
      </c>
      <c r="E8" s="5">
        <v>60</v>
      </c>
      <c r="F8" s="5">
        <v>80</v>
      </c>
      <c r="G8" s="5">
        <v>100</v>
      </c>
      <c r="L8" s="83"/>
      <c r="M8" s="6" t="s">
        <v>22</v>
      </c>
      <c r="N8" s="132">
        <f t="shared" ref="N8:O15" si="0">V$4</f>
        <v>0</v>
      </c>
      <c r="O8" s="132">
        <f t="shared" si="0"/>
        <v>0</v>
      </c>
      <c r="P8" s="132">
        <f>X$4</f>
        <v>0</v>
      </c>
      <c r="Q8" s="132">
        <f t="shared" ref="Q8:Q9" si="1">Y$4</f>
        <v>0</v>
      </c>
      <c r="R8" s="132">
        <f>V$5</f>
        <v>1</v>
      </c>
      <c r="S8" s="132">
        <f>W$5</f>
        <v>0</v>
      </c>
      <c r="T8" s="132">
        <f>X$5</f>
        <v>0</v>
      </c>
      <c r="U8" s="132">
        <f>Y$5</f>
        <v>22</v>
      </c>
      <c r="V8" s="111">
        <f t="shared" ref="V8:V54" si="2">SUM(N8:Q8)</f>
        <v>0</v>
      </c>
      <c r="W8" s="112"/>
      <c r="X8" s="107">
        <f t="shared" ref="X8:X54" si="3">SUM(R8:U8)</f>
        <v>23</v>
      </c>
      <c r="Y8" s="79"/>
    </row>
    <row r="9" spans="2:33">
      <c r="B9" s="6" t="s">
        <v>79</v>
      </c>
      <c r="C9" s="5" t="s">
        <v>1</v>
      </c>
      <c r="D9" s="5" t="s">
        <v>3</v>
      </c>
      <c r="E9" s="5" t="s">
        <v>7</v>
      </c>
      <c r="F9" s="5" t="s">
        <v>10</v>
      </c>
      <c r="G9" s="5" t="s">
        <v>83</v>
      </c>
      <c r="L9" s="83"/>
      <c r="M9" s="6" t="s">
        <v>23</v>
      </c>
      <c r="N9" s="132">
        <f t="shared" si="0"/>
        <v>0</v>
      </c>
      <c r="O9" s="132">
        <f t="shared" si="0"/>
        <v>0</v>
      </c>
      <c r="P9" s="132">
        <f>X$4</f>
        <v>0</v>
      </c>
      <c r="Q9" s="132">
        <f t="shared" si="1"/>
        <v>0</v>
      </c>
      <c r="R9" s="132">
        <f>V$5</f>
        <v>1</v>
      </c>
      <c r="S9" s="132">
        <f>W$5</f>
        <v>0</v>
      </c>
      <c r="T9" s="132">
        <f>X$5</f>
        <v>0</v>
      </c>
      <c r="U9" s="132">
        <f>Y$5</f>
        <v>22</v>
      </c>
      <c r="V9" s="111">
        <f t="shared" si="2"/>
        <v>0</v>
      </c>
      <c r="W9" s="112"/>
      <c r="X9" s="107">
        <f t="shared" si="3"/>
        <v>23</v>
      </c>
      <c r="Y9" s="79"/>
    </row>
    <row r="10" spans="2:33">
      <c r="B10" s="6" t="s">
        <v>80</v>
      </c>
      <c r="C10" s="5">
        <v>10</v>
      </c>
      <c r="D10" s="5">
        <v>20</v>
      </c>
      <c r="E10" s="5">
        <v>30</v>
      </c>
      <c r="F10" s="5">
        <v>40</v>
      </c>
      <c r="G10" s="5">
        <v>50</v>
      </c>
      <c r="L10" s="83"/>
      <c r="M10" s="6" t="s">
        <v>33</v>
      </c>
      <c r="N10" s="132">
        <f t="shared" si="0"/>
        <v>0</v>
      </c>
      <c r="O10" s="118"/>
      <c r="P10" s="118"/>
      <c r="Q10" s="118"/>
      <c r="R10" s="132">
        <f>V$5</f>
        <v>1</v>
      </c>
      <c r="S10" s="118"/>
      <c r="T10" s="118"/>
      <c r="U10" s="118"/>
      <c r="V10" s="111">
        <f t="shared" si="2"/>
        <v>0</v>
      </c>
      <c r="W10" s="112"/>
      <c r="X10" s="107">
        <f t="shared" si="3"/>
        <v>1</v>
      </c>
      <c r="Y10" s="79"/>
    </row>
    <row r="11" spans="2:33">
      <c r="B11" s="6" t="s">
        <v>0</v>
      </c>
      <c r="C11" s="5" t="s">
        <v>2</v>
      </c>
      <c r="D11" s="5" t="s">
        <v>4</v>
      </c>
      <c r="E11" s="5" t="s">
        <v>8</v>
      </c>
      <c r="F11" s="5" t="s">
        <v>11</v>
      </c>
      <c r="G11" s="5" t="s">
        <v>84</v>
      </c>
      <c r="L11" s="83"/>
      <c r="M11" s="6" t="s">
        <v>34</v>
      </c>
      <c r="N11" s="132">
        <f t="shared" si="0"/>
        <v>0</v>
      </c>
      <c r="O11" s="118"/>
      <c r="P11" s="118"/>
      <c r="Q11" s="118"/>
      <c r="R11" s="132">
        <f>V$5</f>
        <v>1</v>
      </c>
      <c r="S11" s="118"/>
      <c r="T11" s="118"/>
      <c r="U11" s="118"/>
      <c r="V11" s="111">
        <f t="shared" si="2"/>
        <v>0</v>
      </c>
      <c r="W11" s="112"/>
      <c r="X11" s="107">
        <f t="shared" si="3"/>
        <v>1</v>
      </c>
      <c r="Y11" s="79"/>
    </row>
    <row r="12" spans="2:33">
      <c r="B12" s="6" t="s">
        <v>85</v>
      </c>
      <c r="C12" s="5">
        <v>60</v>
      </c>
      <c r="D12" s="5">
        <v>100</v>
      </c>
      <c r="E12" s="5">
        <v>140</v>
      </c>
      <c r="F12" s="5">
        <v>180</v>
      </c>
      <c r="G12" s="5">
        <v>200</v>
      </c>
      <c r="L12" s="83"/>
      <c r="M12" s="6" t="s">
        <v>35</v>
      </c>
      <c r="N12" s="132">
        <f t="shared" si="0"/>
        <v>0</v>
      </c>
      <c r="O12" s="118"/>
      <c r="P12" s="118"/>
      <c r="Q12" s="118"/>
      <c r="R12" s="132">
        <f>V$5</f>
        <v>1</v>
      </c>
      <c r="S12" s="118"/>
      <c r="T12" s="118"/>
      <c r="U12" s="118"/>
      <c r="V12" s="111">
        <f t="shared" si="2"/>
        <v>0</v>
      </c>
      <c r="W12" s="112"/>
      <c r="X12" s="107">
        <f t="shared" si="3"/>
        <v>1</v>
      </c>
      <c r="Y12" s="79"/>
    </row>
    <row r="13" spans="2:33" ht="16" thickBot="1">
      <c r="B13" s="6" t="s">
        <v>86</v>
      </c>
      <c r="C13" s="86">
        <v>1</v>
      </c>
      <c r="D13" s="86">
        <v>2</v>
      </c>
      <c r="E13" s="86">
        <v>3</v>
      </c>
      <c r="F13" s="86">
        <v>4</v>
      </c>
      <c r="G13" s="86">
        <v>5</v>
      </c>
      <c r="L13" s="83"/>
      <c r="M13" s="6" t="s">
        <v>36</v>
      </c>
      <c r="N13" s="132">
        <f t="shared" si="0"/>
        <v>0</v>
      </c>
      <c r="O13" s="118"/>
      <c r="P13" s="118"/>
      <c r="Q13" s="118"/>
      <c r="R13" s="132">
        <f>V$5</f>
        <v>1</v>
      </c>
      <c r="S13" s="118"/>
      <c r="T13" s="118"/>
      <c r="U13" s="118"/>
      <c r="V13" s="111">
        <f t="shared" si="2"/>
        <v>0</v>
      </c>
      <c r="W13" s="112"/>
      <c r="X13" s="107">
        <f t="shared" si="3"/>
        <v>1</v>
      </c>
      <c r="Y13" s="79"/>
      <c r="AF13" s="119"/>
      <c r="AG13" s="119"/>
    </row>
    <row r="14" spans="2:33" ht="16" thickBot="1">
      <c r="L14" s="83"/>
      <c r="M14" s="6" t="s">
        <v>37</v>
      </c>
      <c r="N14" s="132">
        <f t="shared" si="0"/>
        <v>0</v>
      </c>
      <c r="O14" s="118"/>
      <c r="P14" s="118"/>
      <c r="Q14" s="118"/>
      <c r="R14" s="132">
        <f>V$5</f>
        <v>1</v>
      </c>
      <c r="S14" s="118"/>
      <c r="T14" s="118"/>
      <c r="U14" s="118"/>
      <c r="V14" s="111">
        <f t="shared" si="2"/>
        <v>0</v>
      </c>
      <c r="W14" s="112"/>
      <c r="X14" s="107">
        <f t="shared" si="3"/>
        <v>1</v>
      </c>
      <c r="Y14" s="79"/>
      <c r="AC14" s="101" t="s">
        <v>87</v>
      </c>
      <c r="AD14" s="25"/>
      <c r="AE14" s="25"/>
      <c r="AF14" s="119"/>
      <c r="AG14" s="120" t="s">
        <v>87</v>
      </c>
    </row>
    <row r="15" spans="2:33" ht="16" thickBot="1">
      <c r="B15" s="55" t="s">
        <v>78</v>
      </c>
      <c r="C15" s="48" t="s">
        <v>16</v>
      </c>
      <c r="D15" s="34"/>
      <c r="E15" s="56"/>
      <c r="F15" s="57"/>
      <c r="L15" s="83"/>
      <c r="M15" s="6" t="s">
        <v>38</v>
      </c>
      <c r="N15" s="132">
        <f t="shared" si="0"/>
        <v>0</v>
      </c>
      <c r="O15" s="118"/>
      <c r="P15" s="118"/>
      <c r="Q15" s="118"/>
      <c r="R15" s="132">
        <f>V$5</f>
        <v>1</v>
      </c>
      <c r="S15" s="118"/>
      <c r="T15" s="118"/>
      <c r="U15" s="118"/>
      <c r="V15" s="111">
        <f t="shared" si="2"/>
        <v>0</v>
      </c>
      <c r="W15" s="112"/>
      <c r="X15" s="107">
        <f t="shared" si="3"/>
        <v>1</v>
      </c>
      <c r="Y15" s="79"/>
      <c r="AB15" s="26"/>
      <c r="AC15" s="110">
        <v>90</v>
      </c>
      <c r="AD15" s="87"/>
      <c r="AE15" s="87"/>
      <c r="AF15" s="121"/>
      <c r="AG15" s="122">
        <f>AC15</f>
        <v>90</v>
      </c>
    </row>
    <row r="16" spans="2:33">
      <c r="B16" s="55"/>
      <c r="C16" s="49" t="s">
        <v>25</v>
      </c>
      <c r="D16" s="17" t="s">
        <v>26</v>
      </c>
      <c r="E16" s="58"/>
      <c r="F16" s="59"/>
      <c r="L16" s="83"/>
      <c r="M16" s="6" t="s">
        <v>39</v>
      </c>
      <c r="N16" s="118"/>
      <c r="O16" s="132">
        <f t="shared" ref="O16:O24" si="4">W$4</f>
        <v>0</v>
      </c>
      <c r="P16" s="118"/>
      <c r="Q16" s="118"/>
      <c r="R16" s="118"/>
      <c r="S16" s="132">
        <f>W$5</f>
        <v>0</v>
      </c>
      <c r="T16" s="118"/>
      <c r="U16" s="118"/>
      <c r="V16" s="111">
        <f t="shared" si="2"/>
        <v>0</v>
      </c>
      <c r="W16" s="112"/>
      <c r="X16" s="107">
        <f t="shared" si="3"/>
        <v>0</v>
      </c>
      <c r="Y16" s="79"/>
      <c r="AA16" s="102" t="s">
        <v>88</v>
      </c>
      <c r="AB16" s="103" t="s">
        <v>1</v>
      </c>
      <c r="AC16" s="105">
        <f>AC15</f>
        <v>90</v>
      </c>
      <c r="AD16" s="94"/>
      <c r="AE16" s="87"/>
      <c r="AF16" s="123" t="s">
        <v>1</v>
      </c>
      <c r="AG16" s="117">
        <f>IF((AG18+AG20+AG22)=0,1,IF((AG15&gt;3)*AND((AG15/4)-INT(AG15/4))&gt;0,1,0))</f>
        <v>1</v>
      </c>
    </row>
    <row r="17" spans="2:35">
      <c r="B17" s="55"/>
      <c r="C17" s="60"/>
      <c r="D17" s="60"/>
      <c r="E17" s="60"/>
      <c r="F17" s="61"/>
      <c r="L17" s="83"/>
      <c r="M17" s="6" t="s">
        <v>40</v>
      </c>
      <c r="N17" s="118"/>
      <c r="O17" s="132">
        <f t="shared" si="4"/>
        <v>0</v>
      </c>
      <c r="P17" s="118"/>
      <c r="Q17" s="118"/>
      <c r="R17" s="118"/>
      <c r="S17" s="132">
        <f>W$5</f>
        <v>0</v>
      </c>
      <c r="T17" s="118"/>
      <c r="U17" s="118"/>
      <c r="V17" s="111">
        <f t="shared" si="2"/>
        <v>0</v>
      </c>
      <c r="W17" s="112"/>
      <c r="X17" s="107">
        <f t="shared" si="3"/>
        <v>0</v>
      </c>
      <c r="Y17" s="79"/>
      <c r="AA17" s="102"/>
      <c r="AB17" s="99"/>
      <c r="AC17" s="100" t="s">
        <v>89</v>
      </c>
      <c r="AF17" s="124"/>
      <c r="AG17" s="125" t="s">
        <v>89</v>
      </c>
    </row>
    <row r="18" spans="2:35">
      <c r="B18" s="55"/>
      <c r="C18" s="15" t="s">
        <v>19</v>
      </c>
      <c r="D18" s="14"/>
      <c r="E18" s="14"/>
      <c r="F18" s="35"/>
      <c r="L18" s="83"/>
      <c r="M18" s="6" t="s">
        <v>41</v>
      </c>
      <c r="N18" s="118"/>
      <c r="O18" s="132">
        <f t="shared" si="4"/>
        <v>0</v>
      </c>
      <c r="P18" s="118"/>
      <c r="Q18" s="118"/>
      <c r="R18" s="118"/>
      <c r="S18" s="132">
        <f>W$5</f>
        <v>0</v>
      </c>
      <c r="T18" s="118"/>
      <c r="U18" s="118"/>
      <c r="V18" s="111">
        <f t="shared" si="2"/>
        <v>0</v>
      </c>
      <c r="W18" s="112"/>
      <c r="X18" s="107">
        <f t="shared" si="3"/>
        <v>0</v>
      </c>
      <c r="Y18" s="79"/>
      <c r="AA18" s="102"/>
      <c r="AB18" s="103" t="s">
        <v>3</v>
      </c>
      <c r="AC18" s="22">
        <f>AC15/2</f>
        <v>45</v>
      </c>
      <c r="AF18" s="123" t="s">
        <v>3</v>
      </c>
      <c r="AG18" s="126">
        <f>IF(AG15=2,1,0)</f>
        <v>0</v>
      </c>
    </row>
    <row r="19" spans="2:35">
      <c r="B19" s="55"/>
      <c r="C19" s="49" t="s">
        <v>25</v>
      </c>
      <c r="D19" s="18" t="s">
        <v>27</v>
      </c>
      <c r="E19" s="19" t="s">
        <v>28</v>
      </c>
      <c r="F19" s="59"/>
      <c r="L19" s="83"/>
      <c r="M19" s="6" t="s">
        <v>42</v>
      </c>
      <c r="N19" s="118"/>
      <c r="O19" s="132">
        <f t="shared" si="4"/>
        <v>0</v>
      </c>
      <c r="P19" s="118"/>
      <c r="Q19" s="118"/>
      <c r="R19" s="118"/>
      <c r="S19" s="132">
        <f>W$5</f>
        <v>0</v>
      </c>
      <c r="T19" s="118"/>
      <c r="U19" s="118"/>
      <c r="V19" s="111">
        <f t="shared" si="2"/>
        <v>0</v>
      </c>
      <c r="W19" s="112"/>
      <c r="X19" s="107">
        <f t="shared" si="3"/>
        <v>0</v>
      </c>
      <c r="Y19" s="79"/>
      <c r="AA19" s="102"/>
      <c r="AB19" s="60"/>
      <c r="AC19" s="60" t="s">
        <v>89</v>
      </c>
      <c r="AF19" s="121"/>
      <c r="AG19" s="121" t="s">
        <v>89</v>
      </c>
    </row>
    <row r="20" spans="2:35">
      <c r="B20" s="55"/>
      <c r="C20" s="60"/>
      <c r="D20" s="60"/>
      <c r="E20" s="60"/>
      <c r="F20" s="61"/>
      <c r="L20" s="83"/>
      <c r="M20" s="6" t="s">
        <v>43</v>
      </c>
      <c r="N20" s="118"/>
      <c r="O20" s="132">
        <f t="shared" si="4"/>
        <v>0</v>
      </c>
      <c r="P20" s="118"/>
      <c r="Q20" s="118"/>
      <c r="R20" s="118"/>
      <c r="S20" s="132">
        <f>W$5</f>
        <v>0</v>
      </c>
      <c r="T20" s="118"/>
      <c r="U20" s="118"/>
      <c r="V20" s="111">
        <f t="shared" si="2"/>
        <v>0</v>
      </c>
      <c r="W20" s="112"/>
      <c r="X20" s="107">
        <f t="shared" si="3"/>
        <v>0</v>
      </c>
      <c r="Y20" s="79"/>
      <c r="AA20" s="102"/>
      <c r="AB20" s="103" t="s">
        <v>7</v>
      </c>
      <c r="AC20" s="22">
        <f>AC15/3</f>
        <v>30</v>
      </c>
      <c r="AF20" s="123" t="s">
        <v>7</v>
      </c>
      <c r="AG20" s="126">
        <f>IF(AG15=3,1,0)</f>
        <v>0</v>
      </c>
    </row>
    <row r="21" spans="2:35">
      <c r="B21" s="55"/>
      <c r="C21" s="23" t="s">
        <v>17</v>
      </c>
      <c r="D21" s="16"/>
      <c r="E21" s="16"/>
      <c r="F21" s="62"/>
      <c r="L21" s="83"/>
      <c r="M21" s="6" t="s">
        <v>44</v>
      </c>
      <c r="N21" s="118"/>
      <c r="O21" s="132">
        <f t="shared" si="4"/>
        <v>0</v>
      </c>
      <c r="P21" s="118"/>
      <c r="Q21" s="118"/>
      <c r="R21" s="118"/>
      <c r="S21" s="132">
        <f>W$5</f>
        <v>0</v>
      </c>
      <c r="T21" s="118"/>
      <c r="U21" s="118"/>
      <c r="V21" s="111">
        <f t="shared" si="2"/>
        <v>0</v>
      </c>
      <c r="W21" s="112"/>
      <c r="X21" s="107">
        <f t="shared" si="3"/>
        <v>0</v>
      </c>
      <c r="Y21" s="79"/>
      <c r="AA21" s="102"/>
      <c r="AB21" s="60"/>
      <c r="AC21" s="60" t="s">
        <v>89</v>
      </c>
      <c r="AF21" s="121"/>
      <c r="AG21" s="121" t="s">
        <v>89</v>
      </c>
    </row>
    <row r="22" spans="2:35">
      <c r="B22" s="55"/>
      <c r="C22" s="49" t="s">
        <v>25</v>
      </c>
      <c r="D22" s="20" t="s">
        <v>29</v>
      </c>
      <c r="E22" s="21" t="s">
        <v>30</v>
      </c>
      <c r="F22" s="62"/>
      <c r="L22" s="83"/>
      <c r="M22" s="6" t="s">
        <v>45</v>
      </c>
      <c r="N22" s="118"/>
      <c r="O22" s="132">
        <f t="shared" si="4"/>
        <v>0</v>
      </c>
      <c r="P22" s="118"/>
      <c r="Q22" s="118"/>
      <c r="R22" s="118"/>
      <c r="S22" s="132">
        <f>W$5</f>
        <v>0</v>
      </c>
      <c r="T22" s="118"/>
      <c r="U22" s="118"/>
      <c r="V22" s="111">
        <f t="shared" si="2"/>
        <v>0</v>
      </c>
      <c r="W22" s="112"/>
      <c r="X22" s="107">
        <f t="shared" si="3"/>
        <v>0</v>
      </c>
      <c r="Y22" s="79"/>
      <c r="AA22" s="102"/>
      <c r="AB22" s="103" t="s">
        <v>10</v>
      </c>
      <c r="AC22" s="22">
        <f>AC15/4</f>
        <v>22.5</v>
      </c>
      <c r="AF22" s="123" t="s">
        <v>10</v>
      </c>
      <c r="AG22" s="126">
        <f>IF((AG15/4)&lt;1,0,IF(((AG15/4)&gt;1)*AND(INT(AG15/4)-AG15/4)=0,AG15/4,INT(AG15/4)))</f>
        <v>22</v>
      </c>
      <c r="AI22" s="5"/>
    </row>
    <row r="23" spans="2:35">
      <c r="B23" s="55"/>
      <c r="C23" s="60"/>
      <c r="D23" s="60"/>
      <c r="E23" s="60"/>
      <c r="F23" s="61"/>
      <c r="L23" s="83"/>
      <c r="M23" s="6" t="s">
        <v>46</v>
      </c>
      <c r="N23" s="118"/>
      <c r="O23" s="132">
        <f t="shared" si="4"/>
        <v>0</v>
      </c>
      <c r="P23" s="118"/>
      <c r="Q23" s="118"/>
      <c r="R23" s="118"/>
      <c r="S23" s="132">
        <f>W$5</f>
        <v>0</v>
      </c>
      <c r="T23" s="118"/>
      <c r="U23" s="118"/>
      <c r="V23" s="111">
        <f t="shared" si="2"/>
        <v>0</v>
      </c>
      <c r="W23" s="112"/>
      <c r="X23" s="107">
        <f t="shared" si="3"/>
        <v>0</v>
      </c>
      <c r="Y23" s="79"/>
      <c r="AF23" s="119"/>
      <c r="AG23" s="119"/>
    </row>
    <row r="24" spans="2:35">
      <c r="B24" s="55"/>
      <c r="C24" s="15" t="s">
        <v>18</v>
      </c>
      <c r="D24" s="14"/>
      <c r="E24" s="14"/>
      <c r="F24" s="37"/>
      <c r="L24" s="83"/>
      <c r="M24" s="6" t="s">
        <v>47</v>
      </c>
      <c r="N24" s="118"/>
      <c r="O24" s="132">
        <f t="shared" si="4"/>
        <v>0</v>
      </c>
      <c r="P24" s="118"/>
      <c r="Q24" s="118"/>
      <c r="R24" s="118"/>
      <c r="S24" s="132">
        <f>W$5</f>
        <v>0</v>
      </c>
      <c r="T24" s="118"/>
      <c r="U24" s="118"/>
      <c r="V24" s="111">
        <f t="shared" si="2"/>
        <v>0</v>
      </c>
      <c r="W24" s="112"/>
      <c r="X24" s="107">
        <f t="shared" si="3"/>
        <v>0</v>
      </c>
      <c r="Y24" s="79"/>
      <c r="AF24" s="119"/>
      <c r="AG24" s="126"/>
    </row>
    <row r="25" spans="2:35" ht="16" thickBot="1">
      <c r="B25" s="55"/>
      <c r="C25" s="50" t="s">
        <v>25</v>
      </c>
      <c r="D25" s="38" t="s">
        <v>31</v>
      </c>
      <c r="E25" s="39" t="s">
        <v>32</v>
      </c>
      <c r="F25" s="40" t="s">
        <v>24</v>
      </c>
      <c r="L25" s="83"/>
      <c r="M25" s="6" t="s">
        <v>48</v>
      </c>
      <c r="N25" s="118"/>
      <c r="O25" s="118"/>
      <c r="P25" s="132">
        <f>X$4</f>
        <v>0</v>
      </c>
      <c r="Q25" s="118"/>
      <c r="R25" s="118"/>
      <c r="S25" s="118"/>
      <c r="T25" s="132">
        <f>X$5</f>
        <v>0</v>
      </c>
      <c r="U25" s="118"/>
      <c r="V25" s="111">
        <f t="shared" si="2"/>
        <v>0</v>
      </c>
      <c r="W25" s="112"/>
      <c r="X25" s="107">
        <f t="shared" si="3"/>
        <v>0</v>
      </c>
      <c r="Y25" s="79"/>
      <c r="AF25" s="119"/>
      <c r="AG25" s="119"/>
    </row>
    <row r="26" spans="2:35" ht="16" thickBot="1">
      <c r="B26" s="55"/>
      <c r="C26" s="63"/>
      <c r="D26" s="63"/>
      <c r="E26" s="63"/>
      <c r="F26" s="63"/>
      <c r="L26" s="83"/>
      <c r="M26" s="6" t="s">
        <v>49</v>
      </c>
      <c r="N26" s="118"/>
      <c r="O26" s="118"/>
      <c r="P26" s="132">
        <f t="shared" ref="P26:P37" si="5">X$4</f>
        <v>0</v>
      </c>
      <c r="Q26" s="118"/>
      <c r="R26" s="118"/>
      <c r="S26" s="118"/>
      <c r="T26" s="132">
        <f>X$5</f>
        <v>0</v>
      </c>
      <c r="U26" s="118"/>
      <c r="V26" s="111">
        <f t="shared" si="2"/>
        <v>0</v>
      </c>
      <c r="W26" s="112"/>
      <c r="X26" s="107">
        <f t="shared" si="3"/>
        <v>0</v>
      </c>
      <c r="Y26" s="79"/>
      <c r="AF26" s="119"/>
      <c r="AG26" s="119"/>
    </row>
    <row r="27" spans="2:35">
      <c r="B27" s="67"/>
      <c r="C27" s="74" t="s">
        <v>20</v>
      </c>
      <c r="D27" s="75"/>
      <c r="E27" s="51"/>
      <c r="F27" s="56"/>
      <c r="G27" s="64"/>
      <c r="H27" s="64"/>
      <c r="I27" s="64"/>
      <c r="J27" s="68"/>
      <c r="K27" s="26"/>
      <c r="L27" s="83"/>
      <c r="M27" s="6" t="s">
        <v>50</v>
      </c>
      <c r="N27" s="118"/>
      <c r="O27" s="118"/>
      <c r="P27" s="132">
        <f t="shared" si="5"/>
        <v>0</v>
      </c>
      <c r="Q27" s="118"/>
      <c r="R27" s="118"/>
      <c r="S27" s="118"/>
      <c r="T27" s="132">
        <f>X$5</f>
        <v>0</v>
      </c>
      <c r="U27" s="118"/>
      <c r="V27" s="111">
        <f t="shared" si="2"/>
        <v>0</v>
      </c>
      <c r="W27" s="112"/>
      <c r="X27" s="107">
        <f t="shared" si="3"/>
        <v>0</v>
      </c>
      <c r="Y27" s="79"/>
      <c r="AF27" s="119"/>
      <c r="AG27" s="119"/>
    </row>
    <row r="28" spans="2:35">
      <c r="B28" s="67"/>
      <c r="C28" s="41" t="s">
        <v>21</v>
      </c>
      <c r="D28" s="5" t="s">
        <v>22</v>
      </c>
      <c r="E28" s="5" t="s">
        <v>23</v>
      </c>
      <c r="F28" s="58"/>
      <c r="G28" s="60"/>
      <c r="H28" s="60"/>
      <c r="I28" s="60"/>
      <c r="J28" s="69"/>
      <c r="K28" s="26"/>
      <c r="L28" s="83"/>
      <c r="M28" s="6" t="s">
        <v>51</v>
      </c>
      <c r="N28" s="118"/>
      <c r="O28" s="118"/>
      <c r="P28" s="132">
        <f t="shared" si="5"/>
        <v>0</v>
      </c>
      <c r="Q28" s="118"/>
      <c r="R28" s="118"/>
      <c r="S28" s="118"/>
      <c r="T28" s="132">
        <f>X$5</f>
        <v>0</v>
      </c>
      <c r="U28" s="118"/>
      <c r="V28" s="111">
        <f t="shared" si="2"/>
        <v>0</v>
      </c>
      <c r="W28" s="112"/>
      <c r="X28" s="107">
        <f t="shared" si="3"/>
        <v>0</v>
      </c>
      <c r="Y28" s="79"/>
    </row>
    <row r="29" spans="2:35">
      <c r="B29" s="67"/>
      <c r="C29" s="70"/>
      <c r="D29" s="60"/>
      <c r="E29" s="60"/>
      <c r="F29" s="60"/>
      <c r="G29" s="60"/>
      <c r="H29" s="60"/>
      <c r="I29" s="60"/>
      <c r="J29" s="69"/>
      <c r="K29" s="26"/>
      <c r="L29" s="83"/>
      <c r="M29" s="6" t="s">
        <v>52</v>
      </c>
      <c r="N29" s="118"/>
      <c r="O29" s="118"/>
      <c r="P29" s="132">
        <f t="shared" si="5"/>
        <v>0</v>
      </c>
      <c r="Q29" s="118"/>
      <c r="R29" s="118"/>
      <c r="S29" s="118"/>
      <c r="T29" s="132">
        <f>X$5</f>
        <v>0</v>
      </c>
      <c r="U29" s="118"/>
      <c r="V29" s="111">
        <f t="shared" si="2"/>
        <v>0</v>
      </c>
      <c r="W29" s="112"/>
      <c r="X29" s="107">
        <f t="shared" si="3"/>
        <v>0</v>
      </c>
      <c r="Y29" s="79"/>
    </row>
    <row r="30" spans="2:35">
      <c r="B30" s="67"/>
      <c r="C30" s="72" t="s">
        <v>26</v>
      </c>
      <c r="D30" s="73"/>
      <c r="E30" s="73"/>
      <c r="F30" s="73"/>
      <c r="G30" s="73"/>
      <c r="H30" s="52"/>
      <c r="I30" s="60"/>
      <c r="J30" s="69"/>
      <c r="K30" s="26"/>
      <c r="L30" s="83"/>
      <c r="M30" s="6" t="s">
        <v>53</v>
      </c>
      <c r="N30" s="118"/>
      <c r="O30" s="118"/>
      <c r="P30" s="132">
        <f t="shared" si="5"/>
        <v>0</v>
      </c>
      <c r="Q30" s="118"/>
      <c r="R30" s="118"/>
      <c r="S30" s="118"/>
      <c r="T30" s="132">
        <f>X$5</f>
        <v>0</v>
      </c>
      <c r="U30" s="118"/>
      <c r="V30" s="111">
        <f t="shared" si="2"/>
        <v>0</v>
      </c>
      <c r="W30" s="112"/>
      <c r="X30" s="107">
        <f t="shared" si="3"/>
        <v>0</v>
      </c>
      <c r="Y30" s="79"/>
    </row>
    <row r="31" spans="2:35">
      <c r="B31" s="67"/>
      <c r="C31" s="41" t="s">
        <v>33</v>
      </c>
      <c r="D31" s="5" t="s">
        <v>34</v>
      </c>
      <c r="E31" s="5" t="s">
        <v>35</v>
      </c>
      <c r="F31" s="5" t="s">
        <v>36</v>
      </c>
      <c r="G31" s="5" t="s">
        <v>37</v>
      </c>
      <c r="H31" s="5" t="s">
        <v>38</v>
      </c>
      <c r="I31" s="60"/>
      <c r="J31" s="69"/>
      <c r="K31" s="26"/>
      <c r="L31" s="83"/>
      <c r="M31" s="6" t="s">
        <v>54</v>
      </c>
      <c r="N31" s="118"/>
      <c r="O31" s="118"/>
      <c r="P31" s="132">
        <f t="shared" si="5"/>
        <v>0</v>
      </c>
      <c r="Q31" s="118"/>
      <c r="R31" s="118"/>
      <c r="S31" s="118"/>
      <c r="T31" s="132">
        <f>X$5</f>
        <v>0</v>
      </c>
      <c r="U31" s="118"/>
      <c r="V31" s="111">
        <f t="shared" si="2"/>
        <v>0</v>
      </c>
      <c r="W31" s="112"/>
      <c r="X31" s="107">
        <f t="shared" si="3"/>
        <v>0</v>
      </c>
      <c r="Y31" s="79"/>
    </row>
    <row r="32" spans="2:35">
      <c r="B32" s="67"/>
      <c r="C32" s="36"/>
      <c r="D32" s="26"/>
      <c r="E32" s="26"/>
      <c r="F32" s="26"/>
      <c r="G32" s="60"/>
      <c r="H32" s="60"/>
      <c r="I32" s="60"/>
      <c r="J32" s="69"/>
      <c r="K32" s="26"/>
      <c r="L32" s="83"/>
      <c r="M32" s="6" t="s">
        <v>55</v>
      </c>
      <c r="N32" s="118"/>
      <c r="O32" s="118"/>
      <c r="P32" s="132">
        <f t="shared" si="5"/>
        <v>0</v>
      </c>
      <c r="Q32" s="118"/>
      <c r="R32" s="118"/>
      <c r="S32" s="118"/>
      <c r="T32" s="132">
        <f>X$5</f>
        <v>0</v>
      </c>
      <c r="U32" s="118"/>
      <c r="V32" s="111">
        <f t="shared" si="2"/>
        <v>0</v>
      </c>
      <c r="W32" s="112"/>
      <c r="X32" s="107">
        <f t="shared" si="3"/>
        <v>0</v>
      </c>
      <c r="Y32" s="79"/>
    </row>
    <row r="33" spans="2:25">
      <c r="B33" s="67"/>
      <c r="C33" s="76" t="s">
        <v>27</v>
      </c>
      <c r="D33" s="77"/>
      <c r="E33" s="77"/>
      <c r="F33" s="53"/>
      <c r="G33" s="60"/>
      <c r="H33" s="60"/>
      <c r="I33" s="60"/>
      <c r="J33" s="69"/>
      <c r="K33" s="26"/>
      <c r="L33" s="83"/>
      <c r="M33" s="6" t="s">
        <v>56</v>
      </c>
      <c r="N33" s="118"/>
      <c r="O33" s="118"/>
      <c r="P33" s="132">
        <f t="shared" si="5"/>
        <v>0</v>
      </c>
      <c r="Q33" s="118"/>
      <c r="R33" s="118"/>
      <c r="S33" s="118"/>
      <c r="T33" s="132">
        <f>X$5</f>
        <v>0</v>
      </c>
      <c r="U33" s="118"/>
      <c r="V33" s="111">
        <f t="shared" si="2"/>
        <v>0</v>
      </c>
      <c r="W33" s="112"/>
      <c r="X33" s="107">
        <f t="shared" si="3"/>
        <v>0</v>
      </c>
      <c r="Y33" s="79"/>
    </row>
    <row r="34" spans="2:25">
      <c r="B34" s="67"/>
      <c r="C34" s="41" t="s">
        <v>39</v>
      </c>
      <c r="D34" s="5" t="s">
        <v>40</v>
      </c>
      <c r="E34" s="5" t="s">
        <v>41</v>
      </c>
      <c r="F34" s="5" t="s">
        <v>42</v>
      </c>
      <c r="G34" s="60"/>
      <c r="H34" s="60"/>
      <c r="I34" s="60"/>
      <c r="J34" s="69"/>
      <c r="K34" s="26"/>
      <c r="L34" s="83"/>
      <c r="M34" s="6" t="s">
        <v>57</v>
      </c>
      <c r="N34" s="118"/>
      <c r="O34" s="118"/>
      <c r="P34" s="132">
        <f t="shared" si="5"/>
        <v>0</v>
      </c>
      <c r="Q34" s="118"/>
      <c r="R34" s="118"/>
      <c r="S34" s="118"/>
      <c r="T34" s="132">
        <f>X$5</f>
        <v>0</v>
      </c>
      <c r="U34" s="118"/>
      <c r="V34" s="111">
        <f t="shared" si="2"/>
        <v>0</v>
      </c>
      <c r="W34" s="112"/>
      <c r="X34" s="107">
        <f t="shared" si="3"/>
        <v>0</v>
      </c>
      <c r="Y34" s="79"/>
    </row>
    <row r="35" spans="2:25">
      <c r="B35" s="67"/>
      <c r="C35" s="70"/>
      <c r="D35" s="60"/>
      <c r="E35" s="60"/>
      <c r="F35" s="60"/>
      <c r="G35" s="60"/>
      <c r="H35" s="60"/>
      <c r="I35" s="60"/>
      <c r="J35" s="69"/>
      <c r="K35" s="26"/>
      <c r="L35" s="83"/>
      <c r="M35" s="6" t="s">
        <v>58</v>
      </c>
      <c r="N35" s="118"/>
      <c r="O35" s="118"/>
      <c r="P35" s="132">
        <f t="shared" si="5"/>
        <v>0</v>
      </c>
      <c r="Q35" s="118"/>
      <c r="R35" s="118"/>
      <c r="S35" s="118"/>
      <c r="T35" s="132">
        <f>X$5</f>
        <v>0</v>
      </c>
      <c r="U35" s="118"/>
      <c r="V35" s="111">
        <f t="shared" si="2"/>
        <v>0</v>
      </c>
      <c r="W35" s="112"/>
      <c r="X35" s="107">
        <f t="shared" si="3"/>
        <v>0</v>
      </c>
      <c r="Y35" s="79"/>
    </row>
    <row r="36" spans="2:25">
      <c r="B36" s="67"/>
      <c r="C36" s="78" t="s">
        <v>28</v>
      </c>
      <c r="D36" s="79"/>
      <c r="E36" s="79"/>
      <c r="F36" s="79"/>
      <c r="G36" s="54"/>
      <c r="H36" s="60"/>
      <c r="I36" s="60"/>
      <c r="J36" s="69"/>
      <c r="K36" s="26"/>
      <c r="L36" s="83"/>
      <c r="M36" s="6" t="s">
        <v>59</v>
      </c>
      <c r="N36" s="118"/>
      <c r="O36" s="118"/>
      <c r="P36" s="132">
        <f t="shared" si="5"/>
        <v>0</v>
      </c>
      <c r="Q36" s="118"/>
      <c r="R36" s="118"/>
      <c r="S36" s="118"/>
      <c r="T36" s="132">
        <f>X$5</f>
        <v>0</v>
      </c>
      <c r="U36" s="118"/>
      <c r="V36" s="111">
        <f t="shared" si="2"/>
        <v>0</v>
      </c>
      <c r="W36" s="112"/>
      <c r="X36" s="107">
        <f t="shared" si="3"/>
        <v>0</v>
      </c>
      <c r="Y36" s="79"/>
    </row>
    <row r="37" spans="2:25">
      <c r="B37" s="67"/>
      <c r="C37" s="41" t="s">
        <v>43</v>
      </c>
      <c r="D37" s="5" t="s">
        <v>44</v>
      </c>
      <c r="E37" s="5" t="s">
        <v>45</v>
      </c>
      <c r="F37" s="5" t="s">
        <v>46</v>
      </c>
      <c r="G37" s="5" t="s">
        <v>47</v>
      </c>
      <c r="H37" s="60"/>
      <c r="I37" s="60"/>
      <c r="J37" s="69"/>
      <c r="K37" s="26"/>
      <c r="L37" s="83"/>
      <c r="M37" s="6" t="s">
        <v>60</v>
      </c>
      <c r="N37" s="118"/>
      <c r="O37" s="118"/>
      <c r="P37" s="132">
        <f t="shared" si="5"/>
        <v>0</v>
      </c>
      <c r="Q37" s="118"/>
      <c r="R37" s="118"/>
      <c r="S37" s="118"/>
      <c r="T37" s="132">
        <f>X$5</f>
        <v>0</v>
      </c>
      <c r="U37" s="118"/>
      <c r="V37" s="111">
        <f t="shared" si="2"/>
        <v>0</v>
      </c>
      <c r="W37" s="112"/>
      <c r="X37" s="107">
        <f t="shared" si="3"/>
        <v>0</v>
      </c>
      <c r="Y37" s="79"/>
    </row>
    <row r="38" spans="2:25">
      <c r="B38" s="67"/>
      <c r="C38" s="70"/>
      <c r="D38" s="60"/>
      <c r="E38" s="60"/>
      <c r="F38" s="60"/>
      <c r="G38" s="60"/>
      <c r="H38" s="60"/>
      <c r="I38" s="60"/>
      <c r="J38" s="69"/>
      <c r="K38" s="26"/>
      <c r="L38" s="83"/>
      <c r="M38" s="6" t="s">
        <v>61</v>
      </c>
      <c r="N38" s="118"/>
      <c r="O38" s="118"/>
      <c r="P38" s="118"/>
      <c r="Q38" s="132">
        <f t="shared" ref="Q38:Q54" si="6">Y$4</f>
        <v>0</v>
      </c>
      <c r="R38" s="118"/>
      <c r="S38" s="118"/>
      <c r="T38" s="118"/>
      <c r="U38" s="132">
        <f>Y$5</f>
        <v>22</v>
      </c>
      <c r="V38" s="111">
        <f t="shared" si="2"/>
        <v>0</v>
      </c>
      <c r="W38" s="112"/>
      <c r="X38" s="107">
        <f t="shared" si="3"/>
        <v>22</v>
      </c>
      <c r="Y38" s="79"/>
    </row>
    <row r="39" spans="2:25">
      <c r="B39" s="67"/>
      <c r="C39" s="80" t="s">
        <v>29</v>
      </c>
      <c r="D39" s="27"/>
      <c r="E39" s="27"/>
      <c r="F39" s="27"/>
      <c r="G39" s="27"/>
      <c r="H39" s="28"/>
      <c r="I39" s="60"/>
      <c r="J39" s="69"/>
      <c r="K39" s="26"/>
      <c r="L39" s="83"/>
      <c r="M39" s="6" t="s">
        <v>62</v>
      </c>
      <c r="N39" s="118"/>
      <c r="O39" s="118"/>
      <c r="P39" s="118"/>
      <c r="Q39" s="132">
        <f t="shared" si="6"/>
        <v>0</v>
      </c>
      <c r="R39" s="118"/>
      <c r="S39" s="118"/>
      <c r="T39" s="118"/>
      <c r="U39" s="132">
        <f>Y$5</f>
        <v>22</v>
      </c>
      <c r="V39" s="111">
        <f t="shared" si="2"/>
        <v>0</v>
      </c>
      <c r="W39" s="112"/>
      <c r="X39" s="107">
        <f t="shared" si="3"/>
        <v>22</v>
      </c>
      <c r="Y39" s="79"/>
    </row>
    <row r="40" spans="2:25">
      <c r="B40" s="67"/>
      <c r="C40" s="41" t="s">
        <v>48</v>
      </c>
      <c r="D40" s="5" t="s">
        <v>49</v>
      </c>
      <c r="E40" s="5" t="s">
        <v>50</v>
      </c>
      <c r="F40" s="5" t="s">
        <v>51</v>
      </c>
      <c r="G40" s="5" t="s">
        <v>52</v>
      </c>
      <c r="H40" s="5" t="s">
        <v>53</v>
      </c>
      <c r="I40" s="60"/>
      <c r="J40" s="69"/>
      <c r="K40" s="26"/>
      <c r="L40" s="83"/>
      <c r="M40" s="6" t="s">
        <v>63</v>
      </c>
      <c r="N40" s="118"/>
      <c r="O40" s="118"/>
      <c r="P40" s="118"/>
      <c r="Q40" s="132">
        <f t="shared" si="6"/>
        <v>0</v>
      </c>
      <c r="R40" s="118"/>
      <c r="S40" s="118"/>
      <c r="T40" s="118"/>
      <c r="U40" s="132">
        <f>Y$5</f>
        <v>22</v>
      </c>
      <c r="V40" s="111">
        <f t="shared" si="2"/>
        <v>0</v>
      </c>
      <c r="W40" s="112"/>
      <c r="X40" s="107">
        <f t="shared" si="3"/>
        <v>22</v>
      </c>
      <c r="Y40" s="79"/>
    </row>
    <row r="41" spans="2:25">
      <c r="B41" s="67"/>
      <c r="C41" s="70"/>
      <c r="D41" s="60"/>
      <c r="E41" s="60"/>
      <c r="F41" s="60"/>
      <c r="G41" s="60"/>
      <c r="H41" s="60"/>
      <c r="I41" s="60"/>
      <c r="J41" s="69"/>
      <c r="K41" s="26"/>
      <c r="L41" s="83"/>
      <c r="M41" s="6" t="s">
        <v>64</v>
      </c>
      <c r="N41" s="118"/>
      <c r="O41" s="118"/>
      <c r="P41" s="118"/>
      <c r="Q41" s="132">
        <f t="shared" si="6"/>
        <v>0</v>
      </c>
      <c r="R41" s="118"/>
      <c r="S41" s="118"/>
      <c r="T41" s="118"/>
      <c r="U41" s="132">
        <f>Y$5</f>
        <v>22</v>
      </c>
      <c r="V41" s="111">
        <f t="shared" si="2"/>
        <v>0</v>
      </c>
      <c r="W41" s="112"/>
      <c r="X41" s="107">
        <f t="shared" si="3"/>
        <v>22</v>
      </c>
      <c r="Y41" s="79"/>
    </row>
    <row r="42" spans="2:25">
      <c r="B42" s="67"/>
      <c r="C42" s="42" t="s">
        <v>30</v>
      </c>
      <c r="D42" s="29"/>
      <c r="E42" s="29"/>
      <c r="F42" s="29"/>
      <c r="G42" s="29"/>
      <c r="H42" s="29"/>
      <c r="I42" s="66"/>
      <c r="J42" s="69"/>
      <c r="K42" s="26"/>
      <c r="L42" s="83"/>
      <c r="M42" s="6" t="s">
        <v>65</v>
      </c>
      <c r="N42" s="118"/>
      <c r="O42" s="118"/>
      <c r="P42" s="118"/>
      <c r="Q42" s="132">
        <f t="shared" si="6"/>
        <v>0</v>
      </c>
      <c r="R42" s="118"/>
      <c r="S42" s="118"/>
      <c r="T42" s="118"/>
      <c r="U42" s="132">
        <f>Y$5</f>
        <v>22</v>
      </c>
      <c r="V42" s="111">
        <f t="shared" si="2"/>
        <v>0</v>
      </c>
      <c r="W42" s="112"/>
      <c r="X42" s="107">
        <f t="shared" si="3"/>
        <v>22</v>
      </c>
      <c r="Y42" s="79"/>
    </row>
    <row r="43" spans="2:25">
      <c r="B43" s="67"/>
      <c r="C43" s="41" t="s">
        <v>54</v>
      </c>
      <c r="D43" s="5" t="s">
        <v>55</v>
      </c>
      <c r="E43" s="5" t="s">
        <v>56</v>
      </c>
      <c r="F43" s="5" t="s">
        <v>57</v>
      </c>
      <c r="G43" s="5" t="s">
        <v>58</v>
      </c>
      <c r="H43" s="5" t="s">
        <v>59</v>
      </c>
      <c r="I43" s="24" t="s">
        <v>60</v>
      </c>
      <c r="J43" s="69"/>
      <c r="K43" s="26"/>
      <c r="L43" s="83"/>
      <c r="M43" s="6" t="s">
        <v>66</v>
      </c>
      <c r="N43" s="118"/>
      <c r="O43" s="118"/>
      <c r="P43" s="118"/>
      <c r="Q43" s="132">
        <f t="shared" si="6"/>
        <v>0</v>
      </c>
      <c r="R43" s="118"/>
      <c r="S43" s="118"/>
      <c r="T43" s="118"/>
      <c r="U43" s="132">
        <f>Y$5</f>
        <v>22</v>
      </c>
      <c r="V43" s="111">
        <f t="shared" si="2"/>
        <v>0</v>
      </c>
      <c r="W43" s="112"/>
      <c r="X43" s="107">
        <f t="shared" si="3"/>
        <v>22</v>
      </c>
      <c r="Y43" s="79"/>
    </row>
    <row r="44" spans="2:25">
      <c r="B44" s="67"/>
      <c r="C44" s="70"/>
      <c r="D44" s="60"/>
      <c r="E44" s="60"/>
      <c r="F44" s="60"/>
      <c r="G44" s="60"/>
      <c r="H44" s="60"/>
      <c r="I44" s="60"/>
      <c r="J44" s="69"/>
      <c r="K44" s="26"/>
      <c r="L44" s="83"/>
      <c r="M44" s="6" t="s">
        <v>67</v>
      </c>
      <c r="N44" s="118"/>
      <c r="O44" s="118"/>
      <c r="P44" s="118"/>
      <c r="Q44" s="132">
        <f t="shared" si="6"/>
        <v>0</v>
      </c>
      <c r="R44" s="118"/>
      <c r="S44" s="118"/>
      <c r="T44" s="118"/>
      <c r="U44" s="132">
        <f>Y$5</f>
        <v>22</v>
      </c>
      <c r="V44" s="111">
        <f t="shared" si="2"/>
        <v>0</v>
      </c>
      <c r="W44" s="112"/>
      <c r="X44" s="107">
        <f t="shared" si="3"/>
        <v>22</v>
      </c>
      <c r="Y44" s="79"/>
    </row>
    <row r="45" spans="2:25">
      <c r="B45" s="67"/>
      <c r="C45" s="43" t="s">
        <v>31</v>
      </c>
      <c r="D45" s="30"/>
      <c r="E45" s="30"/>
      <c r="F45" s="30"/>
      <c r="G45" s="30"/>
      <c r="H45" s="30"/>
      <c r="I45" s="60"/>
      <c r="J45" s="69"/>
      <c r="K45" s="26"/>
      <c r="L45" s="83"/>
      <c r="M45" s="6" t="s">
        <v>68</v>
      </c>
      <c r="N45" s="118"/>
      <c r="O45" s="118"/>
      <c r="P45" s="118"/>
      <c r="Q45" s="132">
        <f t="shared" si="6"/>
        <v>0</v>
      </c>
      <c r="R45" s="118"/>
      <c r="S45" s="118"/>
      <c r="T45" s="118"/>
      <c r="U45" s="132">
        <f>Y$5</f>
        <v>22</v>
      </c>
      <c r="V45" s="111">
        <f t="shared" si="2"/>
        <v>0</v>
      </c>
      <c r="W45" s="112"/>
      <c r="X45" s="107">
        <f t="shared" si="3"/>
        <v>22</v>
      </c>
      <c r="Y45" s="79"/>
    </row>
    <row r="46" spans="2:25">
      <c r="B46" s="67"/>
      <c r="C46" s="41" t="s">
        <v>61</v>
      </c>
      <c r="D46" s="5" t="s">
        <v>62</v>
      </c>
      <c r="E46" s="5" t="s">
        <v>63</v>
      </c>
      <c r="F46" s="5" t="s">
        <v>64</v>
      </c>
      <c r="G46" s="5" t="s">
        <v>65</v>
      </c>
      <c r="H46" s="5" t="s">
        <v>66</v>
      </c>
      <c r="I46" s="60"/>
      <c r="J46" s="69"/>
      <c r="K46" s="26"/>
      <c r="L46" s="83"/>
      <c r="M46" s="6" t="s">
        <v>69</v>
      </c>
      <c r="N46" s="118"/>
      <c r="O46" s="118"/>
      <c r="P46" s="118"/>
      <c r="Q46" s="132">
        <f t="shared" si="6"/>
        <v>0</v>
      </c>
      <c r="R46" s="118"/>
      <c r="S46" s="118"/>
      <c r="T46" s="118"/>
      <c r="U46" s="132">
        <f>Y$5</f>
        <v>22</v>
      </c>
      <c r="V46" s="111">
        <f t="shared" si="2"/>
        <v>0</v>
      </c>
      <c r="W46" s="112"/>
      <c r="X46" s="107">
        <f t="shared" si="3"/>
        <v>22</v>
      </c>
      <c r="Y46" s="79"/>
    </row>
    <row r="47" spans="2:25">
      <c r="B47" s="67"/>
      <c r="C47" s="70"/>
      <c r="D47" s="60"/>
      <c r="E47" s="60"/>
      <c r="F47" s="60"/>
      <c r="G47" s="60"/>
      <c r="H47" s="60"/>
      <c r="I47" s="60"/>
      <c r="J47" s="69"/>
      <c r="K47" s="26"/>
      <c r="L47" s="83"/>
      <c r="M47" s="6" t="s">
        <v>70</v>
      </c>
      <c r="N47" s="118"/>
      <c r="O47" s="118"/>
      <c r="P47" s="118"/>
      <c r="Q47" s="132">
        <f t="shared" si="6"/>
        <v>0</v>
      </c>
      <c r="R47" s="118"/>
      <c r="S47" s="118"/>
      <c r="T47" s="118"/>
      <c r="U47" s="132">
        <f>Y$5</f>
        <v>22</v>
      </c>
      <c r="V47" s="111">
        <f t="shared" si="2"/>
        <v>0</v>
      </c>
      <c r="W47" s="112"/>
      <c r="X47" s="107">
        <f t="shared" si="3"/>
        <v>22</v>
      </c>
      <c r="Y47" s="79"/>
    </row>
    <row r="48" spans="2:25">
      <c r="B48" s="67"/>
      <c r="C48" s="44" t="s">
        <v>32</v>
      </c>
      <c r="D48" s="31"/>
      <c r="E48" s="31"/>
      <c r="F48" s="31"/>
      <c r="G48" s="31"/>
      <c r="H48" s="32"/>
      <c r="I48" s="60"/>
      <c r="J48" s="69"/>
      <c r="K48" s="26"/>
      <c r="L48" s="83"/>
      <c r="M48" s="6" t="s">
        <v>71</v>
      </c>
      <c r="N48" s="118"/>
      <c r="O48" s="118"/>
      <c r="P48" s="118"/>
      <c r="Q48" s="132">
        <f t="shared" si="6"/>
        <v>0</v>
      </c>
      <c r="R48" s="118"/>
      <c r="S48" s="118"/>
      <c r="T48" s="118"/>
      <c r="U48" s="132">
        <f>Y$5</f>
        <v>22</v>
      </c>
      <c r="V48" s="111">
        <f t="shared" si="2"/>
        <v>0</v>
      </c>
      <c r="W48" s="112"/>
      <c r="X48" s="107">
        <f t="shared" si="3"/>
        <v>22</v>
      </c>
      <c r="Y48" s="79"/>
    </row>
    <row r="49" spans="2:25">
      <c r="B49" s="67"/>
      <c r="C49" s="41" t="s">
        <v>67</v>
      </c>
      <c r="D49" s="5" t="s">
        <v>68</v>
      </c>
      <c r="E49" s="5" t="s">
        <v>69</v>
      </c>
      <c r="F49" s="5" t="s">
        <v>70</v>
      </c>
      <c r="G49" s="5" t="s">
        <v>71</v>
      </c>
      <c r="H49" s="5" t="s">
        <v>72</v>
      </c>
      <c r="I49" s="60"/>
      <c r="J49" s="69"/>
      <c r="K49" s="26"/>
      <c r="L49" s="83"/>
      <c r="M49" s="6" t="s">
        <v>72</v>
      </c>
      <c r="N49" s="118"/>
      <c r="O49" s="118"/>
      <c r="P49" s="118"/>
      <c r="Q49" s="132">
        <f t="shared" si="6"/>
        <v>0</v>
      </c>
      <c r="R49" s="118"/>
      <c r="S49" s="118"/>
      <c r="T49" s="118"/>
      <c r="U49" s="132">
        <f>Y$5</f>
        <v>22</v>
      </c>
      <c r="V49" s="111">
        <f t="shared" si="2"/>
        <v>0</v>
      </c>
      <c r="W49" s="112"/>
      <c r="X49" s="107">
        <f t="shared" si="3"/>
        <v>22</v>
      </c>
      <c r="Y49" s="79"/>
    </row>
    <row r="50" spans="2:25">
      <c r="B50" s="67"/>
      <c r="C50" s="70"/>
      <c r="D50" s="60"/>
      <c r="E50" s="60"/>
      <c r="F50" s="60"/>
      <c r="G50" s="60"/>
      <c r="H50" s="60"/>
      <c r="I50" s="60"/>
      <c r="J50" s="69"/>
      <c r="K50" s="26"/>
      <c r="L50" s="83"/>
      <c r="M50" s="6" t="s">
        <v>73</v>
      </c>
      <c r="N50" s="118"/>
      <c r="O50" s="118"/>
      <c r="P50" s="118"/>
      <c r="Q50" s="132">
        <f t="shared" si="6"/>
        <v>0</v>
      </c>
      <c r="R50" s="118"/>
      <c r="S50" s="118"/>
      <c r="T50" s="118"/>
      <c r="U50" s="132">
        <f>Y$5</f>
        <v>22</v>
      </c>
      <c r="V50" s="111">
        <f t="shared" si="2"/>
        <v>0</v>
      </c>
      <c r="W50" s="112"/>
      <c r="X50" s="107">
        <f t="shared" si="3"/>
        <v>22</v>
      </c>
      <c r="Y50" s="79"/>
    </row>
    <row r="51" spans="2:25">
      <c r="B51" s="67"/>
      <c r="C51" s="45" t="s">
        <v>24</v>
      </c>
      <c r="D51" s="33"/>
      <c r="E51" s="33"/>
      <c r="F51" s="33"/>
      <c r="G51" s="33"/>
      <c r="H51" s="60"/>
      <c r="I51" s="60"/>
      <c r="J51" s="69"/>
      <c r="K51" s="26"/>
      <c r="L51" s="83"/>
      <c r="M51" s="6" t="s">
        <v>74</v>
      </c>
      <c r="N51" s="118"/>
      <c r="O51" s="118"/>
      <c r="P51" s="118"/>
      <c r="Q51" s="132">
        <f t="shared" si="6"/>
        <v>0</v>
      </c>
      <c r="R51" s="118"/>
      <c r="S51" s="118"/>
      <c r="T51" s="118"/>
      <c r="U51" s="132">
        <f>Y$5</f>
        <v>22</v>
      </c>
      <c r="V51" s="111">
        <f t="shared" si="2"/>
        <v>0</v>
      </c>
      <c r="W51" s="112"/>
      <c r="X51" s="107">
        <f t="shared" si="3"/>
        <v>22</v>
      </c>
      <c r="Y51" s="79"/>
    </row>
    <row r="52" spans="2:25" ht="16" thickBot="1">
      <c r="B52" s="67"/>
      <c r="C52" s="46" t="s">
        <v>73</v>
      </c>
      <c r="D52" s="47" t="s">
        <v>74</v>
      </c>
      <c r="E52" s="47" t="s">
        <v>75</v>
      </c>
      <c r="F52" s="47" t="s">
        <v>76</v>
      </c>
      <c r="G52" s="47" t="s">
        <v>77</v>
      </c>
      <c r="H52" s="65"/>
      <c r="I52" s="65"/>
      <c r="J52" s="71"/>
      <c r="K52" s="26"/>
      <c r="L52" s="83"/>
      <c r="M52" s="6" t="s">
        <v>75</v>
      </c>
      <c r="N52" s="118"/>
      <c r="O52" s="118"/>
      <c r="P52" s="118"/>
      <c r="Q52" s="132">
        <f t="shared" si="6"/>
        <v>0</v>
      </c>
      <c r="R52" s="118"/>
      <c r="S52" s="118"/>
      <c r="T52" s="118"/>
      <c r="U52" s="132">
        <f>Y$5</f>
        <v>22</v>
      </c>
      <c r="V52" s="111">
        <f t="shared" si="2"/>
        <v>0</v>
      </c>
      <c r="W52" s="112"/>
      <c r="X52" s="107">
        <f t="shared" si="3"/>
        <v>22</v>
      </c>
      <c r="Y52" s="79"/>
    </row>
    <row r="53" spans="2:25">
      <c r="L53" s="83"/>
      <c r="M53" s="6" t="s">
        <v>76</v>
      </c>
      <c r="N53" s="118"/>
      <c r="O53" s="118"/>
      <c r="P53" s="118"/>
      <c r="Q53" s="132">
        <f t="shared" si="6"/>
        <v>0</v>
      </c>
      <c r="R53" s="118"/>
      <c r="S53" s="118"/>
      <c r="T53" s="118"/>
      <c r="U53" s="132">
        <f>Y$5</f>
        <v>22</v>
      </c>
      <c r="V53" s="111">
        <f t="shared" si="2"/>
        <v>0</v>
      </c>
      <c r="W53" s="112"/>
      <c r="X53" s="107">
        <f t="shared" si="3"/>
        <v>22</v>
      </c>
      <c r="Y53" s="79"/>
    </row>
    <row r="54" spans="2:25">
      <c r="L54" s="83"/>
      <c r="M54" s="6" t="s">
        <v>77</v>
      </c>
      <c r="N54" s="118"/>
      <c r="O54" s="118"/>
      <c r="P54" s="118"/>
      <c r="Q54" s="132">
        <f t="shared" si="6"/>
        <v>0</v>
      </c>
      <c r="R54" s="118"/>
      <c r="S54" s="118"/>
      <c r="T54" s="118"/>
      <c r="U54" s="132">
        <f>Y$5</f>
        <v>22</v>
      </c>
      <c r="V54" s="111">
        <f t="shared" si="2"/>
        <v>0</v>
      </c>
      <c r="W54" s="112"/>
      <c r="X54" s="107">
        <f t="shared" si="3"/>
        <v>22</v>
      </c>
      <c r="Y54" s="79"/>
    </row>
  </sheetData>
  <mergeCells count="123">
    <mergeCell ref="V53:W53"/>
    <mergeCell ref="X53:Y53"/>
    <mergeCell ref="V54:W54"/>
    <mergeCell ref="X54:Y54"/>
    <mergeCell ref="V50:W50"/>
    <mergeCell ref="X50:Y50"/>
    <mergeCell ref="C51:G51"/>
    <mergeCell ref="V51:W51"/>
    <mergeCell ref="X51:Y51"/>
    <mergeCell ref="V52:W52"/>
    <mergeCell ref="X52:Y52"/>
    <mergeCell ref="V47:W47"/>
    <mergeCell ref="X47:Y47"/>
    <mergeCell ref="C48:H48"/>
    <mergeCell ref="V48:W48"/>
    <mergeCell ref="X48:Y48"/>
    <mergeCell ref="V49:W49"/>
    <mergeCell ref="X49:Y49"/>
    <mergeCell ref="V44:W44"/>
    <mergeCell ref="X44:Y44"/>
    <mergeCell ref="C45:H45"/>
    <mergeCell ref="V45:W45"/>
    <mergeCell ref="X45:Y45"/>
    <mergeCell ref="V46:W46"/>
    <mergeCell ref="X46:Y46"/>
    <mergeCell ref="V41:W41"/>
    <mergeCell ref="X41:Y41"/>
    <mergeCell ref="C42:I42"/>
    <mergeCell ref="V42:W42"/>
    <mergeCell ref="X42:Y42"/>
    <mergeCell ref="V43:W43"/>
    <mergeCell ref="X43:Y43"/>
    <mergeCell ref="V38:W38"/>
    <mergeCell ref="X38:Y38"/>
    <mergeCell ref="C39:H39"/>
    <mergeCell ref="V39:W39"/>
    <mergeCell ref="X39:Y39"/>
    <mergeCell ref="V40:W40"/>
    <mergeCell ref="X40:Y40"/>
    <mergeCell ref="V35:W35"/>
    <mergeCell ref="X35:Y35"/>
    <mergeCell ref="C36:G36"/>
    <mergeCell ref="V36:W36"/>
    <mergeCell ref="X36:Y36"/>
    <mergeCell ref="V37:W37"/>
    <mergeCell ref="X37:Y37"/>
    <mergeCell ref="V32:W32"/>
    <mergeCell ref="X32:Y32"/>
    <mergeCell ref="C33:F33"/>
    <mergeCell ref="V33:W33"/>
    <mergeCell ref="X33:Y33"/>
    <mergeCell ref="V34:W34"/>
    <mergeCell ref="X34:Y34"/>
    <mergeCell ref="V29:W29"/>
    <mergeCell ref="X29:Y29"/>
    <mergeCell ref="C30:H30"/>
    <mergeCell ref="V30:W30"/>
    <mergeCell ref="X30:Y30"/>
    <mergeCell ref="V31:W31"/>
    <mergeCell ref="X31:Y31"/>
    <mergeCell ref="V25:W25"/>
    <mergeCell ref="X25:Y25"/>
    <mergeCell ref="V26:W26"/>
    <mergeCell ref="X26:Y26"/>
    <mergeCell ref="C27:E27"/>
    <mergeCell ref="J27:J52"/>
    <mergeCell ref="V27:W27"/>
    <mergeCell ref="X27:Y27"/>
    <mergeCell ref="V28:W28"/>
    <mergeCell ref="X28:Y28"/>
    <mergeCell ref="X22:Y22"/>
    <mergeCell ref="V23:W23"/>
    <mergeCell ref="X23:Y23"/>
    <mergeCell ref="C24:F24"/>
    <mergeCell ref="V24:W24"/>
    <mergeCell ref="X24:Y24"/>
    <mergeCell ref="AA16:AA22"/>
    <mergeCell ref="V17:W17"/>
    <mergeCell ref="X17:Y17"/>
    <mergeCell ref="C18:E18"/>
    <mergeCell ref="V18:W18"/>
    <mergeCell ref="X18:Y18"/>
    <mergeCell ref="V19:W19"/>
    <mergeCell ref="X19:Y19"/>
    <mergeCell ref="V20:W20"/>
    <mergeCell ref="X20:Y20"/>
    <mergeCell ref="B15:B52"/>
    <mergeCell ref="C15:D15"/>
    <mergeCell ref="V15:W15"/>
    <mergeCell ref="X15:Y15"/>
    <mergeCell ref="V16:W16"/>
    <mergeCell ref="X16:Y16"/>
    <mergeCell ref="C21:E21"/>
    <mergeCell ref="V21:W21"/>
    <mergeCell ref="X21:Y21"/>
    <mergeCell ref="V22:W22"/>
    <mergeCell ref="X11:Y11"/>
    <mergeCell ref="V12:W12"/>
    <mergeCell ref="X12:Y12"/>
    <mergeCell ref="V13:W13"/>
    <mergeCell ref="X13:Y13"/>
    <mergeCell ref="V14:W14"/>
    <mergeCell ref="X14:Y14"/>
    <mergeCell ref="L7:L54"/>
    <mergeCell ref="V7:W7"/>
    <mergeCell ref="X7:Y7"/>
    <mergeCell ref="V8:W8"/>
    <mergeCell ref="X8:Y8"/>
    <mergeCell ref="V9:W9"/>
    <mergeCell ref="X9:Y9"/>
    <mergeCell ref="V10:W10"/>
    <mergeCell ref="X10:Y10"/>
    <mergeCell ref="V11:W11"/>
    <mergeCell ref="C1:C6"/>
    <mergeCell ref="D1:D6"/>
    <mergeCell ref="E1:E6"/>
    <mergeCell ref="F1:F6"/>
    <mergeCell ref="G1:G6"/>
    <mergeCell ref="V2:Y2"/>
    <mergeCell ref="N4:Q4"/>
    <mergeCell ref="R4:U4"/>
    <mergeCell ref="V6:W6"/>
    <mergeCell ref="X6:Y6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Calculs masqués</vt:lpstr>
      <vt:lpstr>Calculs affichés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jeoffrey pardessus</dc:creator>
  <cp:lastModifiedBy>jeoffrey pardessus</cp:lastModifiedBy>
  <dcterms:created xsi:type="dcterms:W3CDTF">2016-06-04T21:58:03Z</dcterms:created>
  <dcterms:modified xsi:type="dcterms:W3CDTF">2016-06-05T00:17:03Z</dcterms:modified>
</cp:coreProperties>
</file>