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6515" windowHeight="801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J11" i="1" l="1"/>
  <c r="M11" i="1"/>
  <c r="N11" i="1"/>
  <c r="L10" i="1"/>
  <c r="M10" i="1"/>
  <c r="L9" i="1"/>
  <c r="L7" i="1"/>
  <c r="M7" i="1"/>
  <c r="J6" i="1"/>
  <c r="J10" i="1" s="1"/>
  <c r="K6" i="1"/>
  <c r="K11" i="1" s="1"/>
  <c r="L6" i="1"/>
  <c r="L12" i="1" s="1"/>
  <c r="M6" i="1"/>
  <c r="M9" i="1" s="1"/>
  <c r="N6" i="1"/>
  <c r="N10" i="1" s="1"/>
  <c r="I6" i="1"/>
  <c r="I11" i="1" s="1"/>
  <c r="D9" i="1"/>
  <c r="F9" i="1" s="1"/>
  <c r="D6" i="1"/>
  <c r="F6" i="1" s="1"/>
  <c r="C12" i="1"/>
  <c r="E12" i="1" s="1"/>
  <c r="C9" i="1"/>
  <c r="E9" i="1" s="1"/>
  <c r="C8" i="1"/>
  <c r="E8" i="1" s="1"/>
  <c r="C6" i="1"/>
  <c r="E6" i="1" s="1"/>
  <c r="H12" i="1"/>
  <c r="H11" i="1"/>
  <c r="H10" i="1"/>
  <c r="H9" i="1"/>
  <c r="H8" i="1"/>
  <c r="H7" i="1"/>
  <c r="H6" i="1"/>
  <c r="F13" i="1"/>
  <c r="E13" i="1"/>
  <c r="I12" i="1" l="1"/>
  <c r="K12" i="1"/>
  <c r="D10" i="1"/>
  <c r="F10" i="1" s="1"/>
  <c r="I9" i="1"/>
  <c r="J8" i="1"/>
  <c r="N12" i="1"/>
  <c r="C10" i="1"/>
  <c r="E10" i="1" s="1"/>
  <c r="D7" i="1"/>
  <c r="F7" i="1" s="1"/>
  <c r="D11" i="1"/>
  <c r="F11" i="1" s="1"/>
  <c r="I7" i="1"/>
  <c r="K7" i="1"/>
  <c r="I10" i="1"/>
  <c r="M8" i="1"/>
  <c r="N9" i="1"/>
  <c r="J9" i="1"/>
  <c r="K10" i="1"/>
  <c r="L11" i="1"/>
  <c r="M12" i="1"/>
  <c r="I8" i="1"/>
  <c r="K8" i="1"/>
  <c r="N8" i="1"/>
  <c r="K9" i="1"/>
  <c r="J12" i="1"/>
  <c r="C7" i="1"/>
  <c r="E7" i="1" s="1"/>
  <c r="C11" i="1"/>
  <c r="E11" i="1" s="1"/>
  <c r="D8" i="1"/>
  <c r="F8" i="1" s="1"/>
  <c r="D12" i="1"/>
  <c r="F12" i="1" s="1"/>
  <c r="N7" i="1"/>
  <c r="J7" i="1"/>
  <c r="L8" i="1"/>
</calcChain>
</file>

<file path=xl/sharedStrings.xml><?xml version="1.0" encoding="utf-8"?>
<sst xmlns="http://schemas.openxmlformats.org/spreadsheetml/2006/main" count="23" uniqueCount="23">
  <si>
    <t>Taille terrain</t>
  </si>
  <si>
    <t>1/1</t>
  </si>
  <si>
    <t>1/2</t>
  </si>
  <si>
    <t>1/10</t>
  </si>
  <si>
    <t>1/20</t>
  </si>
  <si>
    <t>1/30</t>
  </si>
  <si>
    <t>1/40</t>
  </si>
  <si>
    <t>1/50</t>
  </si>
  <si>
    <t>1/60</t>
  </si>
  <si>
    <t>longueur</t>
  </si>
  <si>
    <t>largeur</t>
  </si>
  <si>
    <t>demi_longueur</t>
  </si>
  <si>
    <t>demi_largeur</t>
  </si>
  <si>
    <t>quart_de_tour</t>
  </si>
  <si>
    <t>engagement</t>
  </si>
  <si>
    <t>Ext_surface</t>
  </si>
  <si>
    <t>largeur_surface</t>
  </si>
  <si>
    <t>longueur_surface</t>
  </si>
  <si>
    <t>surface_gardien</t>
  </si>
  <si>
    <t>largeur_gardien</t>
  </si>
  <si>
    <t>longueur_gardien</t>
  </si>
  <si>
    <t>Valeur à rentrer dans le programme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</si>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</sst>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16" fontId="0" fillId="0" borderId="1" xfId="0" quotePrefix="1" applyNumberFormat="1" applyBorder="1"/>
    <xf numFmtId="0" fontId="0" fillId="0" borderId="1" xfId="0" quotePrefix="1" applyBorder="1"/>
    <xf numFmtId="1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N13"/>
  <sheetViews>
    <sheetView tabSelected="1" zoomScale="85" zoomScaleNormal="85" workbookViewId="0">
      <selection activeCell="G22" sqref="G22"/>
    </sheetView>
  </sheetViews>
  <sheetFormatPr baseColWidth="10" defaultRowHeight="15" x14ac:dyDescent="0.25"/>
  <cols>
    <col min="1" max="1" width="12.85546875" customWidth="1"/>
    <col min="2" max="2" width="14.5703125" customWidth="1"/>
    <col min="5" max="5" width="14.42578125" customWidth="1"/>
    <col min="6" max="6" width="12.7109375" customWidth="1"/>
    <col min="7" max="7" width="13.7109375" customWidth="1"/>
    <col min="8" max="8" width="12.140625" customWidth="1"/>
    <col min="10" max="10" width="15" customWidth="1"/>
    <col min="11" max="11" width="16.28515625" customWidth="1"/>
    <col min="12" max="12" width="15.28515625" customWidth="1"/>
    <col min="13" max="13" width="14.85546875" customWidth="1"/>
    <col min="14" max="14" width="17" customWidth="1"/>
  </cols>
  <sheetData>
    <row r="4" spans="2:14" x14ac:dyDescent="0.25">
      <c r="B4" s="1" t="s">
        <v>22</v>
      </c>
      <c r="C4" s="2" t="s">
        <v>21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2:14" x14ac:dyDescent="0.25">
      <c r="B5" s="3" t="s">
        <v>0</v>
      </c>
      <c r="C5" s="3" t="s">
        <v>9</v>
      </c>
      <c r="D5" s="3" t="s">
        <v>10</v>
      </c>
      <c r="E5" s="3" t="s">
        <v>11</v>
      </c>
      <c r="F5" s="3" t="s">
        <v>12</v>
      </c>
      <c r="G5" s="3" t="s">
        <v>13</v>
      </c>
      <c r="H5" s="3" t="s">
        <v>14</v>
      </c>
      <c r="I5" s="3" t="s">
        <v>15</v>
      </c>
      <c r="J5" s="3" t="s">
        <v>16</v>
      </c>
      <c r="K5" s="3" t="s">
        <v>17</v>
      </c>
      <c r="L5" s="3" t="s">
        <v>18</v>
      </c>
      <c r="M5" s="3" t="s">
        <v>19</v>
      </c>
      <c r="N5" s="3" t="s">
        <v>20</v>
      </c>
    </row>
    <row r="6" spans="2:14" x14ac:dyDescent="0.25">
      <c r="B6" s="4" t="s">
        <v>1</v>
      </c>
      <c r="C6" s="3">
        <f>C13*60</f>
        <v>662040</v>
      </c>
      <c r="D6" s="3">
        <f>D13*60</f>
        <v>496320</v>
      </c>
      <c r="E6" s="3">
        <f>C6/2</f>
        <v>331020</v>
      </c>
      <c r="F6" s="3">
        <f>D6/2</f>
        <v>248160</v>
      </c>
      <c r="G6" s="3">
        <v>1400</v>
      </c>
      <c r="H6" s="3">
        <f>H13*60</f>
        <v>12000</v>
      </c>
      <c r="I6" s="3">
        <f>I13*60</f>
        <v>135360</v>
      </c>
      <c r="J6" s="3">
        <f t="shared" ref="J6:N6" si="0">J13*60</f>
        <v>92820</v>
      </c>
      <c r="K6" s="3">
        <f t="shared" si="0"/>
        <v>191760</v>
      </c>
      <c r="L6" s="3">
        <f t="shared" si="0"/>
        <v>60660</v>
      </c>
      <c r="M6" s="3">
        <f t="shared" si="0"/>
        <v>30360</v>
      </c>
      <c r="N6" s="3">
        <f t="shared" si="0"/>
        <v>100920</v>
      </c>
    </row>
    <row r="7" spans="2:14" x14ac:dyDescent="0.25">
      <c r="B7" s="5" t="s">
        <v>2</v>
      </c>
      <c r="C7" s="3">
        <f>C6/2</f>
        <v>331020</v>
      </c>
      <c r="D7" s="3">
        <f>D6/2</f>
        <v>248160</v>
      </c>
      <c r="E7" s="3">
        <f t="shared" ref="E7:E13" si="1">C7/2</f>
        <v>165510</v>
      </c>
      <c r="F7" s="3">
        <f t="shared" ref="F7:F13" si="2">D7/2</f>
        <v>124080</v>
      </c>
      <c r="G7" s="3">
        <v>1400</v>
      </c>
      <c r="H7" s="3">
        <f>H13*30</f>
        <v>6000</v>
      </c>
      <c r="I7" s="3">
        <f>I6/2</f>
        <v>67680</v>
      </c>
      <c r="J7" s="3">
        <f t="shared" ref="J7:N7" si="3">J6/2</f>
        <v>46410</v>
      </c>
      <c r="K7" s="3">
        <f t="shared" si="3"/>
        <v>95880</v>
      </c>
      <c r="L7" s="3">
        <f t="shared" si="3"/>
        <v>30330</v>
      </c>
      <c r="M7" s="3">
        <f t="shared" si="3"/>
        <v>15180</v>
      </c>
      <c r="N7" s="3">
        <f t="shared" si="3"/>
        <v>50460</v>
      </c>
    </row>
    <row r="8" spans="2:14" x14ac:dyDescent="0.25">
      <c r="B8" s="5" t="s">
        <v>3</v>
      </c>
      <c r="C8" s="3">
        <f>C6/10</f>
        <v>66204</v>
      </c>
      <c r="D8" s="3">
        <f>D6/10</f>
        <v>49632</v>
      </c>
      <c r="E8" s="3">
        <f t="shared" si="1"/>
        <v>33102</v>
      </c>
      <c r="F8" s="3">
        <f t="shared" si="2"/>
        <v>24816</v>
      </c>
      <c r="G8" s="3">
        <v>1400</v>
      </c>
      <c r="H8" s="3">
        <f>H13*6</f>
        <v>1200</v>
      </c>
      <c r="I8" s="3">
        <f>I6/10</f>
        <v>13536</v>
      </c>
      <c r="J8" s="3">
        <f t="shared" ref="J8:N8" si="4">J6/10</f>
        <v>9282</v>
      </c>
      <c r="K8" s="3">
        <f t="shared" si="4"/>
        <v>19176</v>
      </c>
      <c r="L8" s="3">
        <f t="shared" si="4"/>
        <v>6066</v>
      </c>
      <c r="M8" s="3">
        <f t="shared" si="4"/>
        <v>3036</v>
      </c>
      <c r="N8" s="3">
        <f t="shared" si="4"/>
        <v>10092</v>
      </c>
    </row>
    <row r="9" spans="2:14" x14ac:dyDescent="0.25">
      <c r="B9" s="5" t="s">
        <v>4</v>
      </c>
      <c r="C9" s="3">
        <f>C6/20</f>
        <v>33102</v>
      </c>
      <c r="D9" s="3">
        <f>D6/20</f>
        <v>24816</v>
      </c>
      <c r="E9" s="3">
        <f t="shared" si="1"/>
        <v>16551</v>
      </c>
      <c r="F9" s="3">
        <f t="shared" si="2"/>
        <v>12408</v>
      </c>
      <c r="G9" s="3">
        <v>1400</v>
      </c>
      <c r="H9" s="3">
        <f>H13*3</f>
        <v>600</v>
      </c>
      <c r="I9" s="3">
        <f>I6/20</f>
        <v>6768</v>
      </c>
      <c r="J9" s="3">
        <f t="shared" ref="J9:N9" si="5">J6/20</f>
        <v>4641</v>
      </c>
      <c r="K9" s="3">
        <f t="shared" si="5"/>
        <v>9588</v>
      </c>
      <c r="L9" s="3">
        <f t="shared" si="5"/>
        <v>3033</v>
      </c>
      <c r="M9" s="3">
        <f t="shared" si="5"/>
        <v>1518</v>
      </c>
      <c r="N9" s="3">
        <f t="shared" si="5"/>
        <v>5046</v>
      </c>
    </row>
    <row r="10" spans="2:14" x14ac:dyDescent="0.25">
      <c r="B10" s="5" t="s">
        <v>5</v>
      </c>
      <c r="C10" s="3">
        <f>C6/30</f>
        <v>22068</v>
      </c>
      <c r="D10" s="3">
        <f>D6/30</f>
        <v>16544</v>
      </c>
      <c r="E10" s="3">
        <f t="shared" si="1"/>
        <v>11034</v>
      </c>
      <c r="F10" s="3">
        <f t="shared" si="2"/>
        <v>8272</v>
      </c>
      <c r="G10" s="3">
        <v>1400</v>
      </c>
      <c r="H10" s="3">
        <f>H13*2</f>
        <v>400</v>
      </c>
      <c r="I10" s="3">
        <f>I6/30</f>
        <v>4512</v>
      </c>
      <c r="J10" s="3">
        <f t="shared" ref="J10:N10" si="6">J6/30</f>
        <v>3094</v>
      </c>
      <c r="K10" s="3">
        <f t="shared" si="6"/>
        <v>6392</v>
      </c>
      <c r="L10" s="3">
        <f t="shared" si="6"/>
        <v>2022</v>
      </c>
      <c r="M10" s="3">
        <f t="shared" si="6"/>
        <v>1012</v>
      </c>
      <c r="N10" s="3">
        <f t="shared" si="6"/>
        <v>3364</v>
      </c>
    </row>
    <row r="11" spans="2:14" x14ac:dyDescent="0.25">
      <c r="B11" s="5" t="s">
        <v>6</v>
      </c>
      <c r="C11" s="3">
        <f>C6/40</f>
        <v>16551</v>
      </c>
      <c r="D11" s="3">
        <f>D6/40</f>
        <v>12408</v>
      </c>
      <c r="E11" s="6">
        <f t="shared" si="1"/>
        <v>8275.5</v>
      </c>
      <c r="F11" s="3">
        <f t="shared" si="2"/>
        <v>6204</v>
      </c>
      <c r="G11" s="3">
        <v>1400</v>
      </c>
      <c r="H11" s="3">
        <f>H9/2</f>
        <v>300</v>
      </c>
      <c r="I11" s="3">
        <f>I6/40</f>
        <v>3384</v>
      </c>
      <c r="J11" s="6">
        <f t="shared" ref="J11:N11" si="7">J6/40</f>
        <v>2320.5</v>
      </c>
      <c r="K11" s="3">
        <f t="shared" si="7"/>
        <v>4794</v>
      </c>
      <c r="L11" s="3">
        <f t="shared" si="7"/>
        <v>1516.5</v>
      </c>
      <c r="M11" s="3">
        <f t="shared" si="7"/>
        <v>759</v>
      </c>
      <c r="N11" s="3">
        <f t="shared" si="7"/>
        <v>2523</v>
      </c>
    </row>
    <row r="12" spans="2:14" x14ac:dyDescent="0.25">
      <c r="B12" s="5" t="s">
        <v>7</v>
      </c>
      <c r="C12" s="6">
        <f>C6/50</f>
        <v>13240.8</v>
      </c>
      <c r="D12" s="6">
        <f>D6/50</f>
        <v>9926.4</v>
      </c>
      <c r="E12" s="6">
        <f t="shared" si="1"/>
        <v>6620.4</v>
      </c>
      <c r="F12" s="3">
        <f t="shared" si="2"/>
        <v>4963.2</v>
      </c>
      <c r="G12" s="3">
        <v>1400</v>
      </c>
      <c r="H12" s="3">
        <f>H6/50</f>
        <v>240</v>
      </c>
      <c r="I12" s="6">
        <f>I6/50</f>
        <v>2707.2</v>
      </c>
      <c r="J12" s="6">
        <f t="shared" ref="J12:N12" si="8">J6/50</f>
        <v>1856.4</v>
      </c>
      <c r="K12" s="6">
        <f t="shared" si="8"/>
        <v>3835.2</v>
      </c>
      <c r="L12" s="6">
        <f t="shared" si="8"/>
        <v>1213.2</v>
      </c>
      <c r="M12" s="6">
        <f t="shared" si="8"/>
        <v>607.20000000000005</v>
      </c>
      <c r="N12" s="6">
        <f t="shared" si="8"/>
        <v>2018.4</v>
      </c>
    </row>
    <row r="13" spans="2:14" x14ac:dyDescent="0.25">
      <c r="B13" s="5" t="s">
        <v>8</v>
      </c>
      <c r="C13" s="3">
        <v>11034</v>
      </c>
      <c r="D13" s="3">
        <v>8272</v>
      </c>
      <c r="E13" s="3">
        <f t="shared" si="1"/>
        <v>5517</v>
      </c>
      <c r="F13" s="3">
        <f t="shared" si="2"/>
        <v>4136</v>
      </c>
      <c r="G13" s="3">
        <v>1400</v>
      </c>
      <c r="H13" s="3">
        <v>200</v>
      </c>
      <c r="I13" s="3">
        <v>2256</v>
      </c>
      <c r="J13" s="3">
        <v>1547</v>
      </c>
      <c r="K13" s="3">
        <v>3196</v>
      </c>
      <c r="L13" s="3">
        <v>1011</v>
      </c>
      <c r="M13" s="3">
        <v>506</v>
      </c>
      <c r="N13" s="3">
        <v>1682</v>
      </c>
    </row>
  </sheetData>
  <mergeCells count="1">
    <mergeCell ref="C4:N4"/>
  </mergeCells>
  <pageMargins left="0.7" right="0.7" top="0.75" bottom="0.75" header="0.3" footer="0.3"/>
  <ignoredErrors>
    <ignoredError sqref="B9:B11 B12:B13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dcterms:created xsi:type="dcterms:W3CDTF">2016-06-06T16:03:27Z</dcterms:created>
  <dcterms:modified xsi:type="dcterms:W3CDTF">2016-06-06T16:24:22Z</dcterms:modified>
</cp:coreProperties>
</file>