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317"/>
  <workbookPr showInkAnnotation="0" autoCompressPictures="0"/>
  <bookViews>
    <workbookView xWindow="6060" yWindow="0" windowWidth="17840" windowHeight="13720" tabRatio="500"/>
  </bookViews>
  <sheets>
    <sheet name="Feuil1" sheetId="1" r:id="rId1"/>
    <sheet name="Feuil2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8" i="2" l="1"/>
  <c r="F9" i="2"/>
  <c r="F10" i="2"/>
  <c r="F11" i="2"/>
  <c r="F12" i="2"/>
  <c r="F14" i="2"/>
  <c r="F15" i="2"/>
  <c r="F16" i="2"/>
  <c r="F17" i="2"/>
  <c r="F19" i="2"/>
  <c r="F20" i="2"/>
  <c r="F21" i="2"/>
  <c r="F22" i="2"/>
  <c r="F23" i="2"/>
  <c r="F25" i="2"/>
  <c r="F26" i="2"/>
  <c r="F27" i="2"/>
  <c r="F28" i="2"/>
  <c r="F29" i="2"/>
  <c r="F31" i="2"/>
  <c r="F32" i="2"/>
  <c r="F33" i="2"/>
  <c r="F34" i="2"/>
  <c r="F35" i="2"/>
  <c r="F36" i="2"/>
  <c r="F3" i="2"/>
  <c r="F4" i="2"/>
  <c r="F5" i="2"/>
  <c r="F6" i="2"/>
  <c r="F7" i="2"/>
  <c r="B36" i="1"/>
  <c r="E25" i="1"/>
  <c r="E10" i="1"/>
  <c r="E3" i="1"/>
  <c r="E21" i="1"/>
  <c r="E14" i="1"/>
  <c r="E19" i="1"/>
  <c r="E9" i="1"/>
  <c r="E15" i="1"/>
  <c r="E16" i="1"/>
  <c r="E36" i="1"/>
  <c r="B37" i="1"/>
  <c r="C36" i="1"/>
  <c r="C37" i="1"/>
  <c r="D36" i="1"/>
  <c r="D37" i="1"/>
  <c r="E37" i="1"/>
  <c r="E4" i="1"/>
  <c r="E5" i="1"/>
  <c r="E6" i="1"/>
  <c r="E11" i="1"/>
  <c r="E12" i="1"/>
  <c r="E17" i="1"/>
  <c r="E20" i="1"/>
  <c r="E22" i="1"/>
  <c r="E23" i="1"/>
  <c r="E26" i="1"/>
  <c r="E27" i="1"/>
  <c r="E28" i="1"/>
  <c r="E29" i="1"/>
  <c r="E31" i="1"/>
  <c r="E32" i="1"/>
  <c r="E33" i="1"/>
  <c r="E34" i="1"/>
  <c r="E35" i="1"/>
  <c r="B1048576" i="1"/>
</calcChain>
</file>

<file path=xl/sharedStrings.xml><?xml version="1.0" encoding="utf-8"?>
<sst xmlns="http://schemas.openxmlformats.org/spreadsheetml/2006/main" count="71" uniqueCount="38">
  <si>
    <t>Colonne1</t>
  </si>
  <si>
    <t>CITEE</t>
  </si>
  <si>
    <t>CAPITALE</t>
  </si>
  <si>
    <t>PANTHEON 30</t>
  </si>
  <si>
    <t>ESPIONNAGE</t>
  </si>
  <si>
    <t>Eclaireurs</t>
  </si>
  <si>
    <t>CAVALERIE</t>
  </si>
  <si>
    <t>Peltastes montés impériaux</t>
  </si>
  <si>
    <t>Peltastes montés</t>
  </si>
  <si>
    <t>PHALANGES</t>
  </si>
  <si>
    <t>Thuréophores impériaux</t>
  </si>
  <si>
    <t>Thuréophores</t>
  </si>
  <si>
    <t>Thorakites</t>
  </si>
  <si>
    <t>INFANTERIE LOURDE</t>
  </si>
  <si>
    <t>Archers</t>
  </si>
  <si>
    <t>Archers impériaux</t>
  </si>
  <si>
    <t>Peltastes</t>
  </si>
  <si>
    <t>INFANTERIE LEGERE</t>
  </si>
  <si>
    <t>Javelotiers</t>
  </si>
  <si>
    <t>Psilos</t>
  </si>
  <si>
    <t>Archers numides</t>
  </si>
  <si>
    <t>Equite</t>
  </si>
  <si>
    <t>Guerrière amazone</t>
  </si>
  <si>
    <t>Venator</t>
  </si>
  <si>
    <t>Légats</t>
  </si>
  <si>
    <t>Triarius</t>
  </si>
  <si>
    <t>Vélites</t>
  </si>
  <si>
    <t>CHAMPIONS</t>
  </si>
  <si>
    <t>Hypaspiste</t>
  </si>
  <si>
    <t>Elephant de guerre</t>
  </si>
  <si>
    <t>Catapulte lance-feu</t>
  </si>
  <si>
    <t>Porte étendard</t>
  </si>
  <si>
    <t>Manticore</t>
  </si>
  <si>
    <t xml:space="preserve">PUISSANCE (en fonction des traités) </t>
  </si>
  <si>
    <t>PUISSANCE TOTALE</t>
  </si>
  <si>
    <t>TOTAL</t>
  </si>
  <si>
    <t>TOTAL:</t>
  </si>
  <si>
    <t>TOTAL PUISSANCE DEF (sans éclaireurs)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</si>
</sst>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3366FF"/>
      <name val="Calibri"/>
      <scheme val="minor"/>
    </font>
    <font>
      <b/>
      <sz val="12"/>
      <color rgb="FF000000"/>
      <name val="Calibri"/>
      <scheme val="minor"/>
    </font>
    <font>
      <sz val="12"/>
      <color rgb="FF000000"/>
      <name val="Calibri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BBB59"/>
        <bgColor rgb="FF000000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9BBB59"/>
      </left>
      <right/>
      <top style="thin">
        <color rgb="FF9BBB59"/>
      </top>
      <bottom/>
      <diagonal/>
    </border>
  </borders>
  <cellStyleXfs count="26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0" fillId="2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3" borderId="0" xfId="0" applyFill="1" applyBorder="1" applyAlignment="1">
      <alignment horizontal="center"/>
    </xf>
    <xf numFmtId="0" fontId="0" fillId="3" borderId="0" xfId="0" applyNumberFormat="1" applyFill="1" applyBorder="1" applyAlignment="1">
      <alignment horizontal="center" vertical="center"/>
    </xf>
    <xf numFmtId="9" fontId="0" fillId="0" borderId="0" xfId="25" applyFont="1" applyAlignment="1">
      <alignment horizontal="center" vertical="center"/>
    </xf>
    <xf numFmtId="9" fontId="0" fillId="0" borderId="0" xfId="25" applyFont="1"/>
    <xf numFmtId="0" fontId="0" fillId="4" borderId="0" xfId="0" applyFill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6" borderId="0" xfId="0" applyFill="1" applyBorder="1" applyAlignment="1">
      <alignment horizontal="center" vertical="center"/>
    </xf>
    <xf numFmtId="0" fontId="2" fillId="4" borderId="0" xfId="0" applyFont="1" applyFill="1" applyAlignment="1">
      <alignment horizontal="right" vertical="center"/>
    </xf>
    <xf numFmtId="0" fontId="0" fillId="0" borderId="0" xfId="0" applyNumberFormat="1" applyBorder="1" applyAlignment="1">
      <alignment horizontal="right" vertical="center"/>
    </xf>
    <xf numFmtId="0" fontId="0" fillId="0" borderId="0" xfId="0" applyBorder="1" applyAlignment="1">
      <alignment vertical="center"/>
    </xf>
  </cellXfs>
  <cellStyles count="26">
    <cellStyle name="Lien hypertexte" xfId="1" builtinId="8" hidden="1"/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" xfId="11" builtinId="8" hidden="1"/>
    <cellStyle name="Lien hypertexte" xfId="13" builtinId="8" hidden="1"/>
    <cellStyle name="Lien hypertexte" xfId="15" builtinId="8" hidden="1"/>
    <cellStyle name="Lien hypertexte" xfId="17" builtinId="8" hidden="1"/>
    <cellStyle name="Lien hypertexte" xfId="19" builtinId="8" hidden="1"/>
    <cellStyle name="Lien hypertexte" xfId="21" builtinId="8" hidden="1"/>
    <cellStyle name="Lien hypertexte" xfId="23" builtinId="8" hidden="1"/>
    <cellStyle name="Lien hypertexte visité" xfId="2" builtinId="9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Lien hypertexte visité" xfId="12" builtinId="9" hidden="1"/>
    <cellStyle name="Lien hypertexte visité" xfId="14" builtinId="9" hidden="1"/>
    <cellStyle name="Lien hypertexte visité" xfId="16" builtinId="9" hidden="1"/>
    <cellStyle name="Lien hypertexte visité" xfId="18" builtinId="9" hidden="1"/>
    <cellStyle name="Lien hypertexte visité" xfId="20" builtinId="9" hidden="1"/>
    <cellStyle name="Lien hypertexte visité" xfId="22" builtinId="9" hidden="1"/>
    <cellStyle name="Lien hypertexte visité" xfId="24" builtinId="9" hidden="1"/>
    <cellStyle name="Normal" xfId="0" builtinId="0"/>
    <cellStyle name="Pourcentage" xfId="25" builtinId="5"/>
  </cellStyles>
  <dxfs count="24">
    <dxf>
      <numFmt numFmtId="0" formatCode="General"/>
      <fill>
        <patternFill patternType="solid">
          <fgColor indexed="64"/>
          <bgColor theme="6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righ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center" vertical="center" textRotation="0" wrapText="0" indent="0" justifyLastLine="0" shrinkToFit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/>
    </dxf>
    <dxf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/>
    </dxf>
    <dxf>
      <numFmt numFmtId="0" formatCode="General"/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/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ables/table1.xml><?xml version="1.0" encoding="utf-8"?>
<table xmlns="http://schemas.openxmlformats.org/spreadsheetml/2006/main" id="1" name="Table1" displayName="Table1" ref="A1:E36" totalsRowCount="1" headerRowDxfId="23" totalsRowDxfId="22">
  <autoFilter ref="A1:E35"/>
  <tableColumns count="5">
    <tableColumn id="1" name="Colonne1" totalsRowLabel="TOTAL:" totalsRowDxfId="4"/>
    <tableColumn id="2" name="CITEE" totalsRowFunction="custom" dataDxfId="21" totalsRowDxfId="3">
      <totalsRowFormula>SUM(B3:B31)</totalsRowFormula>
    </tableColumn>
    <tableColumn id="3" name="CAPITALE" totalsRowFunction="custom" dataDxfId="20" totalsRowDxfId="2">
      <totalsRowFormula>SUM(C3:C35)</totalsRowFormula>
    </tableColumn>
    <tableColumn id="4" name="PANTHEON 30" totalsRowFunction="custom" dataDxfId="19" totalsRowDxfId="1">
      <totalsRowFormula>SUM(D3:D35)</totalsRowFormula>
    </tableColumn>
    <tableColumn id="5" name="TOTAL" totalsRowFunction="custom" dataDxfId="18" totalsRowDxfId="0">
      <calculatedColumnFormula>SUM(Table1[[#This Row],[CITEE]:[PANTHEON 30]])</calculatedColumnFormula>
      <totalsRowFormula>SUM(E3:E31)</totalsRowFormula>
    </tableColumn>
  </tableColumns>
  <tableStyleInfo name="TableStyleLight11" showFirstColumn="0" showLastColumn="0" showRowStripes="1" showColumnStripes="1"/>
</table>
</file>

<file path=xl/tables/table2.xml><?xml version="1.0" encoding="utf-8"?>
<table xmlns="http://schemas.openxmlformats.org/spreadsheetml/2006/main" id="2" name="Table13" displayName="Table13" ref="A1:F36" totalsRowCount="1" headerRowDxfId="17" totalsRowDxfId="16">
  <tableColumns count="6">
    <tableColumn id="1" name="Colonne1" totalsRowLabel="TOTAL PUISSANCE DEF (sans éclaireurs)" totalsRowDxfId="15"/>
    <tableColumn id="2" name="CITEE" dataDxfId="14" totalsRowDxfId="13"/>
    <tableColumn id="3" name="CAPITALE" dataDxfId="12" totalsRowDxfId="11"/>
    <tableColumn id="4" name="PANTHEON 30" dataDxfId="10" totalsRowDxfId="9"/>
    <tableColumn id="5" name="PUISSANCE (en fonction des traités) " dataDxfId="8" totalsRowDxfId="7"/>
    <tableColumn id="6" name="PUISSANCE TOTALE" totalsRowFunction="custom" dataDxfId="6" totalsRowDxfId="5">
      <calculatedColumnFormula>SUM(Table13[[#This Row],[CITEE]:[PANTHEON 30]])*Table13[[#This Row],[PUISSANCE (en fonction des traités) ]]</calculatedColumnFormula>
      <totalsRowFormula>SUM(F9:F35)</totalsRowFormula>
    </tableColumn>
  </tableColumns>
  <tableStyleInfo name="TableStyleLight11" showFirstColumn="0" showLastColumn="0" showRowStripes="1" showColumnStripes="1"/>
</table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8576"/>
  <sheetViews>
    <sheetView tabSelected="1" workbookViewId="0">
      <selection activeCell="B37" sqref="B37"/>
    </sheetView>
  </sheetViews>
  <sheetFormatPr baseColWidth="10" defaultRowHeight="15" x14ac:dyDescent="0.75"/>
  <cols>
    <col min="1" max="1" width="24.5" style="3" customWidth="1"/>
    <col min="2" max="2" width="24.6640625" style="6" customWidth="1"/>
    <col min="3" max="3" width="29.1640625" style="6" customWidth="1"/>
    <col min="4" max="4" width="33" style="6" customWidth="1"/>
    <col min="5" max="5" width="19.1640625" customWidth="1"/>
  </cols>
  <sheetData>
    <row r="1" spans="1:5" s="3" customFormat="1">
      <c r="A1" s="1" t="s">
        <v>0</v>
      </c>
      <c r="B1" s="6" t="s">
        <v>1</v>
      </c>
      <c r="C1" s="6" t="s">
        <v>2</v>
      </c>
      <c r="D1" s="6" t="s">
        <v>3</v>
      </c>
      <c r="E1" s="3" t="s">
        <v>35</v>
      </c>
    </row>
    <row r="2" spans="1:5">
      <c r="A2" s="4" t="s">
        <v>4</v>
      </c>
      <c r="B2" s="9"/>
      <c r="C2" s="9"/>
      <c r="D2" s="9"/>
      <c r="E2" s="8"/>
    </row>
    <row r="3" spans="1:5">
      <c r="A3" s="3" t="s">
        <v>5</v>
      </c>
      <c r="B3" s="6">
        <v>100</v>
      </c>
      <c r="C3" s="6">
        <v>122</v>
      </c>
      <c r="D3" s="6">
        <v>149</v>
      </c>
      <c r="E3" s="14">
        <f>SUM(Table1[[#This Row],[CITEE]:[PANTHEON 30]])</f>
        <v>371</v>
      </c>
    </row>
    <row r="4" spans="1:5">
      <c r="A4" s="3" t="s">
        <v>21</v>
      </c>
      <c r="B4" s="6">
        <v>20</v>
      </c>
      <c r="C4" s="6">
        <v>0</v>
      </c>
      <c r="D4" s="6">
        <v>0</v>
      </c>
      <c r="E4" s="14">
        <f>SUM(Table1[[#This Row],[CITEE]:[PANTHEON 30]])</f>
        <v>20</v>
      </c>
    </row>
    <row r="5" spans="1:5">
      <c r="A5" s="3" t="s">
        <v>23</v>
      </c>
      <c r="B5" s="6">
        <v>0</v>
      </c>
      <c r="E5" s="14">
        <f>SUM(Table1[[#This Row],[CITEE]:[PANTHEON 30]])</f>
        <v>0</v>
      </c>
    </row>
    <row r="6" spans="1:5">
      <c r="A6" s="10" t="s">
        <v>22</v>
      </c>
      <c r="B6" s="6">
        <v>0</v>
      </c>
      <c r="E6" s="14">
        <f>SUM(Table1[[#This Row],[CITEE]:[PANTHEON 30]])</f>
        <v>0</v>
      </c>
    </row>
    <row r="7" spans="1:5">
      <c r="A7" s="2"/>
      <c r="B7" s="7"/>
      <c r="C7" s="7"/>
      <c r="D7" s="7"/>
      <c r="E7" s="14"/>
    </row>
    <row r="8" spans="1:5">
      <c r="A8" s="5" t="s">
        <v>6</v>
      </c>
      <c r="B8" s="8"/>
      <c r="C8" s="8"/>
      <c r="D8" s="8"/>
      <c r="E8" s="8"/>
    </row>
    <row r="9" spans="1:5">
      <c r="A9" s="2" t="s">
        <v>7</v>
      </c>
      <c r="B9" s="7">
        <v>35</v>
      </c>
      <c r="C9" s="7">
        <v>5</v>
      </c>
      <c r="D9" s="7">
        <v>0</v>
      </c>
      <c r="E9" s="14">
        <f>SUM(Table1[[#This Row],[CITEE]:[PANTHEON 30]])</f>
        <v>40</v>
      </c>
    </row>
    <row r="10" spans="1:5">
      <c r="A10" s="3" t="s">
        <v>8</v>
      </c>
      <c r="B10" s="6">
        <v>140</v>
      </c>
      <c r="C10" s="6">
        <v>52</v>
      </c>
      <c r="D10" s="6">
        <v>5</v>
      </c>
      <c r="E10" s="14">
        <f>SUM(Table1[[#This Row],[CITEE]:[PANTHEON 30]])</f>
        <v>197</v>
      </c>
    </row>
    <row r="11" spans="1:5">
      <c r="A11" s="3" t="s">
        <v>24</v>
      </c>
      <c r="B11" s="6">
        <v>0</v>
      </c>
      <c r="C11" s="6">
        <v>0</v>
      </c>
      <c r="D11" s="6">
        <v>0</v>
      </c>
      <c r="E11" s="14">
        <f>SUM(Table1[[#This Row],[CITEE]:[PANTHEON 30]])</f>
        <v>0</v>
      </c>
    </row>
    <row r="12" spans="1:5">
      <c r="E12" s="14">
        <f>SUM(Table1[[#This Row],[CITEE]:[PANTHEON 30]])</f>
        <v>0</v>
      </c>
    </row>
    <row r="13" spans="1:5">
      <c r="A13" s="5" t="s">
        <v>9</v>
      </c>
      <c r="B13" s="8"/>
      <c r="C13" s="8"/>
      <c r="D13" s="8"/>
      <c r="E13" s="8"/>
    </row>
    <row r="14" spans="1:5">
      <c r="A14" s="3" t="s">
        <v>10</v>
      </c>
      <c r="B14" s="6">
        <v>120</v>
      </c>
      <c r="C14" s="6">
        <v>317</v>
      </c>
      <c r="D14" s="6">
        <v>114</v>
      </c>
      <c r="E14" s="14">
        <f>SUM(Table1[[#This Row],[CITEE]:[PANTHEON 30]])</f>
        <v>551</v>
      </c>
    </row>
    <row r="15" spans="1:5">
      <c r="A15" s="3" t="s">
        <v>11</v>
      </c>
      <c r="B15" s="6">
        <v>59</v>
      </c>
      <c r="C15" s="6">
        <v>111</v>
      </c>
      <c r="D15" s="6">
        <v>66</v>
      </c>
      <c r="E15" s="14">
        <f>SUM(Table1[[#This Row],[CITEE]:[PANTHEON 30]])</f>
        <v>236</v>
      </c>
    </row>
    <row r="16" spans="1:5">
      <c r="A16" s="3" t="s">
        <v>12</v>
      </c>
      <c r="B16" s="6">
        <v>70</v>
      </c>
      <c r="C16" s="6">
        <v>165</v>
      </c>
      <c r="D16" s="6">
        <v>59</v>
      </c>
      <c r="E16" s="14">
        <f>SUM(Table1[[#This Row],[CITEE]:[PANTHEON 30]])</f>
        <v>294</v>
      </c>
    </row>
    <row r="17" spans="1:5">
      <c r="E17" s="14">
        <f>SUM(Table1[[#This Row],[CITEE]:[PANTHEON 30]])</f>
        <v>0</v>
      </c>
    </row>
    <row r="18" spans="1:5">
      <c r="A18" s="5" t="s">
        <v>13</v>
      </c>
      <c r="B18" s="8"/>
      <c r="C18" s="8"/>
      <c r="D18" s="8"/>
      <c r="E18" s="8"/>
    </row>
    <row r="19" spans="1:5">
      <c r="A19" s="3" t="s">
        <v>15</v>
      </c>
      <c r="B19" s="6">
        <v>75</v>
      </c>
      <c r="C19" s="6">
        <v>45</v>
      </c>
      <c r="D19" s="6">
        <v>56</v>
      </c>
      <c r="E19" s="14">
        <f>SUM(Table1[[#This Row],[CITEE]:[PANTHEON 30]])</f>
        <v>176</v>
      </c>
    </row>
    <row r="20" spans="1:5">
      <c r="A20" s="2" t="s">
        <v>14</v>
      </c>
      <c r="B20" s="7">
        <v>24</v>
      </c>
      <c r="C20" s="7">
        <v>51</v>
      </c>
      <c r="D20" s="7">
        <v>3</v>
      </c>
      <c r="E20" s="14">
        <f>SUM(Table1[[#This Row],[CITEE]:[PANTHEON 30]])</f>
        <v>78</v>
      </c>
    </row>
    <row r="21" spans="1:5">
      <c r="A21" s="2" t="s">
        <v>16</v>
      </c>
      <c r="B21" s="7">
        <v>80</v>
      </c>
      <c r="C21" s="7">
        <v>131</v>
      </c>
      <c r="D21" s="7">
        <v>10</v>
      </c>
      <c r="E21" s="14">
        <f>SUM(Table1[[#This Row],[CITEE]:[PANTHEON 30]])</f>
        <v>221</v>
      </c>
    </row>
    <row r="22" spans="1:5">
      <c r="A22" s="3" t="s">
        <v>25</v>
      </c>
      <c r="B22" s="6">
        <v>0</v>
      </c>
      <c r="C22" s="6">
        <v>0</v>
      </c>
      <c r="D22" s="6">
        <v>0</v>
      </c>
      <c r="E22" s="14">
        <f>SUM(Table1[[#This Row],[CITEE]:[PANTHEON 30]])</f>
        <v>0</v>
      </c>
    </row>
    <row r="23" spans="1:5">
      <c r="A23" s="13"/>
      <c r="E23" s="14">
        <f>SUM(Table1[[#This Row],[CITEE]:[PANTHEON 30]])</f>
        <v>0</v>
      </c>
    </row>
    <row r="24" spans="1:5">
      <c r="A24" s="11" t="s">
        <v>17</v>
      </c>
      <c r="B24" s="8"/>
      <c r="C24" s="8"/>
      <c r="D24" s="8"/>
      <c r="E24" s="8"/>
    </row>
    <row r="25" spans="1:5">
      <c r="A25" s="12" t="s">
        <v>18</v>
      </c>
      <c r="B25" s="6">
        <v>218</v>
      </c>
      <c r="C25" s="6">
        <v>270</v>
      </c>
      <c r="D25" s="6">
        <v>283</v>
      </c>
      <c r="E25" s="14">
        <f>SUM(Table1[[#This Row],[CITEE]:[PANTHEON 30]])</f>
        <v>771</v>
      </c>
    </row>
    <row r="26" spans="1:5">
      <c r="A26" s="12" t="s">
        <v>19</v>
      </c>
      <c r="B26" s="7">
        <v>216</v>
      </c>
      <c r="C26" s="7">
        <v>673</v>
      </c>
      <c r="D26" s="7">
        <v>20</v>
      </c>
      <c r="E26" s="14">
        <f>SUM(Table1[[#This Row],[CITEE]:[PANTHEON 30]])</f>
        <v>909</v>
      </c>
    </row>
    <row r="27" spans="1:5">
      <c r="A27" s="12" t="s">
        <v>20</v>
      </c>
      <c r="B27" s="6">
        <v>0</v>
      </c>
      <c r="C27" s="6">
        <v>60</v>
      </c>
      <c r="D27" s="6">
        <v>0</v>
      </c>
      <c r="E27" s="14">
        <f>SUM(Table1[[#This Row],[CITEE]:[PANTHEON 30]])</f>
        <v>60</v>
      </c>
    </row>
    <row r="28" spans="1:5">
      <c r="A28" s="3" t="s">
        <v>26</v>
      </c>
      <c r="B28" s="6">
        <v>0</v>
      </c>
      <c r="C28" s="6">
        <v>0</v>
      </c>
      <c r="D28" s="6">
        <v>0</v>
      </c>
      <c r="E28" s="14">
        <f>SUM(Table1[[#This Row],[CITEE]:[PANTHEON 30]])</f>
        <v>0</v>
      </c>
    </row>
    <row r="29" spans="1:5">
      <c r="E29" s="14">
        <f>SUM(Table1[[#This Row],[CITEE]:[PANTHEON 30]])</f>
        <v>0</v>
      </c>
    </row>
    <row r="30" spans="1:5">
      <c r="A30" s="5" t="s">
        <v>27</v>
      </c>
      <c r="B30" s="8"/>
      <c r="C30" s="8"/>
      <c r="D30" s="8"/>
      <c r="E30" s="8"/>
    </row>
    <row r="31" spans="1:5">
      <c r="A31" s="3" t="s">
        <v>28</v>
      </c>
      <c r="B31" s="6">
        <v>2</v>
      </c>
      <c r="C31" s="6">
        <v>0</v>
      </c>
      <c r="D31" s="6">
        <v>0</v>
      </c>
      <c r="E31" s="14">
        <f>SUM(Table1[[#This Row],[CITEE]:[PANTHEON 30]])</f>
        <v>2</v>
      </c>
    </row>
    <row r="32" spans="1:5">
      <c r="A32" s="2" t="s">
        <v>29</v>
      </c>
      <c r="B32" s="7">
        <v>2</v>
      </c>
      <c r="C32" s="7">
        <v>0</v>
      </c>
      <c r="D32" s="7">
        <v>0</v>
      </c>
      <c r="E32" s="14">
        <f>SUM(Table1[[#This Row],[CITEE]:[PANTHEON 30]])</f>
        <v>2</v>
      </c>
    </row>
    <row r="33" spans="1:5">
      <c r="A33" s="3" t="s">
        <v>30</v>
      </c>
      <c r="B33" s="6">
        <v>7</v>
      </c>
      <c r="C33" s="6">
        <v>8</v>
      </c>
      <c r="D33" s="6">
        <v>2</v>
      </c>
      <c r="E33" s="14">
        <f>SUM(Table1[[#This Row],[CITEE]:[PANTHEON 30]])</f>
        <v>17</v>
      </c>
    </row>
    <row r="34" spans="1:5">
      <c r="A34" s="2" t="s">
        <v>31</v>
      </c>
      <c r="B34" s="7">
        <v>0</v>
      </c>
      <c r="C34" s="7"/>
      <c r="D34" s="7"/>
      <c r="E34" s="14">
        <f>SUM(Table1[[#This Row],[CITEE]:[PANTHEON 30]])</f>
        <v>0</v>
      </c>
    </row>
    <row r="35" spans="1:5">
      <c r="A35" s="2" t="s">
        <v>32</v>
      </c>
      <c r="B35" s="7">
        <v>0</v>
      </c>
      <c r="C35" s="7"/>
      <c r="D35" s="7"/>
      <c r="E35" s="14">
        <f>SUM(Table1[[#This Row],[CITEE]:[PANTHEON 30]])</f>
        <v>0</v>
      </c>
    </row>
    <row r="36" spans="1:5">
      <c r="A36" s="15" t="s">
        <v>36</v>
      </c>
      <c r="B36" s="7">
        <f>SUM(B3:B31)</f>
        <v>1159</v>
      </c>
      <c r="C36" s="7">
        <f>SUM(C3:C35)</f>
        <v>2010</v>
      </c>
      <c r="D36" s="7">
        <f>SUM(D3:D35)</f>
        <v>767</v>
      </c>
      <c r="E36" s="16">
        <f>SUM(E3:E31)</f>
        <v>3926</v>
      </c>
    </row>
    <row r="37" spans="1:5">
      <c r="B37" s="17">
        <f>SUM(Table1[[#Totals],[CITEE]])/Table1[[#Totals],[TOTAL]]</f>
        <v>0.29521141110545085</v>
      </c>
      <c r="C37" s="17">
        <f>SUM(Table1[[#Totals],[CAPITALE]])/Table1[[#Totals],[TOTAL]]</f>
        <v>0.51197147223637285</v>
      </c>
      <c r="D37" s="17">
        <f>SUM(Table1[[#Totals],[PANTHEON 30]])/Table1[[#Totals],[TOTAL]]</f>
        <v>0.19536423841059603</v>
      </c>
      <c r="E37" s="18">
        <f>SUM(B37:D37)</f>
        <v>1.0025471217524198</v>
      </c>
    </row>
    <row r="1048576" spans="2:2">
      <c r="B1048576" s="6">
        <f>SUM(B3:B1048575)</f>
        <v>2327.2952114111054</v>
      </c>
    </row>
  </sheetData>
  <phoneticPr fontId="8" type="noConversion"/>
  <pageMargins left="0.75" right="0.75" top="1" bottom="1" header="0.5" footer="0.5"/>
  <pageSetup paperSize="9" orientation="portrait" horizontalDpi="4294967292" verticalDpi="4294967292"/>
  <ignoredErrors>
    <ignoredError sqref="D3 F3:XFD3" emptyCellReference="1"/>
  </ignoredErrors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topLeftCell="A13" workbookViewId="0">
      <selection activeCell="B37" sqref="B37"/>
    </sheetView>
  </sheetViews>
  <sheetFormatPr baseColWidth="10" defaultRowHeight="15" x14ac:dyDescent="0"/>
  <cols>
    <col min="1" max="1" width="30.6640625" customWidth="1"/>
    <col min="2" max="2" width="24.1640625" customWidth="1"/>
    <col min="3" max="3" width="20.6640625" customWidth="1"/>
    <col min="4" max="4" width="23.6640625" customWidth="1"/>
    <col min="5" max="5" width="34" customWidth="1"/>
    <col min="6" max="6" width="23.83203125" customWidth="1"/>
  </cols>
  <sheetData>
    <row r="1" spans="1:6">
      <c r="A1" s="1" t="s">
        <v>0</v>
      </c>
      <c r="B1" s="6" t="s">
        <v>1</v>
      </c>
      <c r="C1" s="6" t="s">
        <v>2</v>
      </c>
      <c r="D1" s="6" t="s">
        <v>3</v>
      </c>
      <c r="E1" s="3" t="s">
        <v>33</v>
      </c>
      <c r="F1" s="3" t="s">
        <v>34</v>
      </c>
    </row>
    <row r="2" spans="1:6">
      <c r="A2" s="4" t="s">
        <v>4</v>
      </c>
      <c r="B2" s="9"/>
      <c r="C2" s="9"/>
      <c r="D2" s="9"/>
      <c r="E2" s="8"/>
      <c r="F2" s="8"/>
    </row>
    <row r="3" spans="1:6">
      <c r="A3" s="3" t="s">
        <v>5</v>
      </c>
      <c r="B3" s="6">
        <v>103</v>
      </c>
      <c r="C3" s="6">
        <v>118</v>
      </c>
      <c r="D3" s="6">
        <v>149</v>
      </c>
      <c r="E3" s="14">
        <v>32.1</v>
      </c>
      <c r="F3" s="20">
        <f>SUM(Table13[[#This Row],[CITEE]:[PANTHEON 30]])*Table13[[#This Row],[PUISSANCE (en fonction des traités) ]]</f>
        <v>11877</v>
      </c>
    </row>
    <row r="4" spans="1:6">
      <c r="A4" s="3" t="s">
        <v>21</v>
      </c>
      <c r="B4" s="6">
        <v>20</v>
      </c>
      <c r="C4" s="6">
        <v>0</v>
      </c>
      <c r="D4" s="6">
        <v>0</v>
      </c>
      <c r="E4" s="14">
        <v>46</v>
      </c>
      <c r="F4" s="20">
        <f>SUM(Table13[[#This Row],[CITEE]:[PANTHEON 30]])*Table13[[#This Row],[PUISSANCE (en fonction des traités) ]]</f>
        <v>920</v>
      </c>
    </row>
    <row r="5" spans="1:6">
      <c r="A5" s="3" t="s">
        <v>23</v>
      </c>
      <c r="B5" s="6">
        <v>0</v>
      </c>
      <c r="C5" s="6"/>
      <c r="D5" s="6"/>
      <c r="E5" s="14"/>
      <c r="F5" s="20">
        <f>SUM(Table13[[#This Row],[CITEE]:[PANTHEON 30]])*Table13[[#This Row],[PUISSANCE (en fonction des traités) ]]</f>
        <v>0</v>
      </c>
    </row>
    <row r="6" spans="1:6">
      <c r="A6" s="10" t="s">
        <v>22</v>
      </c>
      <c r="B6" s="6">
        <v>0</v>
      </c>
      <c r="C6" s="6"/>
      <c r="D6" s="6"/>
      <c r="E6" s="14"/>
      <c r="F6" s="20">
        <f>SUM(Table13[[#This Row],[CITEE]:[PANTHEON 30]])*Table13[[#This Row],[PUISSANCE (en fonction des traités) ]]</f>
        <v>0</v>
      </c>
    </row>
    <row r="7" spans="1:6">
      <c r="A7" s="2"/>
      <c r="B7" s="7"/>
      <c r="C7" s="7"/>
      <c r="D7" s="7"/>
      <c r="E7" s="14"/>
      <c r="F7" s="20">
        <f>SUM(Table13[[#This Row],[CITEE]:[PANTHEON 30]])*Table13[[#This Row],[PUISSANCE (en fonction des traités) ]]</f>
        <v>0</v>
      </c>
    </row>
    <row r="8" spans="1:6">
      <c r="A8" s="5" t="s">
        <v>6</v>
      </c>
      <c r="B8" s="8"/>
      <c r="C8" s="8"/>
      <c r="D8" s="8"/>
      <c r="E8" s="8"/>
      <c r="F8" s="22">
        <f>SUM(F3:F7)</f>
        <v>12797</v>
      </c>
    </row>
    <row r="9" spans="1:6">
      <c r="A9" s="2" t="s">
        <v>7</v>
      </c>
      <c r="B9" s="7">
        <v>40</v>
      </c>
      <c r="C9" s="7">
        <v>0</v>
      </c>
      <c r="D9" s="7">
        <v>0</v>
      </c>
      <c r="E9" s="14">
        <v>675</v>
      </c>
      <c r="F9" s="20">
        <f>SUM(Table13[[#This Row],[CITEE]:[PANTHEON 30]])*Table13[[#This Row],[PUISSANCE (en fonction des traités) ]]</f>
        <v>27000</v>
      </c>
    </row>
    <row r="10" spans="1:6">
      <c r="A10" s="3" t="s">
        <v>8</v>
      </c>
      <c r="B10" s="6">
        <v>197</v>
      </c>
      <c r="C10" s="6">
        <v>0</v>
      </c>
      <c r="D10" s="6">
        <v>0</v>
      </c>
      <c r="E10" s="14">
        <v>634.4</v>
      </c>
      <c r="F10" s="20">
        <f>SUM(Table13[[#This Row],[CITEE]:[PANTHEON 30]])*Table13[[#This Row],[PUISSANCE (en fonction des traités) ]]</f>
        <v>124976.79999999999</v>
      </c>
    </row>
    <row r="11" spans="1:6">
      <c r="A11" s="3" t="s">
        <v>24</v>
      </c>
      <c r="B11" s="6">
        <v>0</v>
      </c>
      <c r="C11" s="6">
        <v>0</v>
      </c>
      <c r="D11" s="6">
        <v>0</v>
      </c>
      <c r="E11" s="14"/>
      <c r="F11" s="20">
        <f>SUM(Table13[[#This Row],[CITEE]:[PANTHEON 30]])*Table13[[#This Row],[PUISSANCE (en fonction des traités) ]]</f>
        <v>0</v>
      </c>
    </row>
    <row r="12" spans="1:6">
      <c r="A12" s="3"/>
      <c r="B12" s="6"/>
      <c r="C12" s="6"/>
      <c r="D12" s="6"/>
      <c r="E12" s="14"/>
      <c r="F12" s="20">
        <f>SUM(Table13[[#This Row],[CITEE]:[PANTHEON 30]])*Table13[[#This Row],[PUISSANCE (en fonction des traités) ]]</f>
        <v>0</v>
      </c>
    </row>
    <row r="13" spans="1:6">
      <c r="A13" s="5" t="s">
        <v>9</v>
      </c>
      <c r="B13" s="8"/>
      <c r="C13" s="8"/>
      <c r="D13" s="8"/>
      <c r="E13" s="8"/>
      <c r="F13" s="19"/>
    </row>
    <row r="14" spans="1:6">
      <c r="A14" s="3" t="s">
        <v>10</v>
      </c>
      <c r="B14" s="6">
        <v>228</v>
      </c>
      <c r="C14" s="6">
        <v>209</v>
      </c>
      <c r="D14" s="6">
        <v>114</v>
      </c>
      <c r="E14" s="14">
        <v>650.79999999999995</v>
      </c>
      <c r="F14" s="20">
        <f>SUM(Table13[[#This Row],[CITEE]:[PANTHEON 30]])*Table13[[#This Row],[PUISSANCE (en fonction des traités) ]]</f>
        <v>358590.8</v>
      </c>
    </row>
    <row r="15" spans="1:6">
      <c r="A15" s="3" t="s">
        <v>11</v>
      </c>
      <c r="B15" s="6">
        <v>71</v>
      </c>
      <c r="C15" s="6">
        <v>99</v>
      </c>
      <c r="D15" s="6">
        <v>66</v>
      </c>
      <c r="E15" s="14">
        <v>591</v>
      </c>
      <c r="F15" s="20">
        <f>SUM(Table13[[#This Row],[CITEE]:[PANTHEON 30]])*Table13[[#This Row],[PUISSANCE (en fonction des traités) ]]</f>
        <v>139476</v>
      </c>
    </row>
    <row r="16" spans="1:6">
      <c r="A16" s="3" t="s">
        <v>12</v>
      </c>
      <c r="B16" s="6">
        <v>84</v>
      </c>
      <c r="C16" s="6">
        <v>151</v>
      </c>
      <c r="D16" s="6">
        <v>59</v>
      </c>
      <c r="E16" s="14">
        <v>472.8</v>
      </c>
      <c r="F16" s="20">
        <f>SUM(Table13[[#This Row],[CITEE]:[PANTHEON 30]])*Table13[[#This Row],[PUISSANCE (en fonction des traités) ]]</f>
        <v>139003.20000000001</v>
      </c>
    </row>
    <row r="17" spans="1:6">
      <c r="A17" s="3"/>
      <c r="B17" s="6"/>
      <c r="C17" s="6"/>
      <c r="D17" s="6"/>
      <c r="E17" s="14"/>
      <c r="F17" s="20">
        <f>SUM(Table13[[#This Row],[CITEE]:[PANTHEON 30]])*Table13[[#This Row],[PUISSANCE (en fonction des traités) ]]</f>
        <v>0</v>
      </c>
    </row>
    <row r="18" spans="1:6">
      <c r="A18" s="5" t="s">
        <v>13</v>
      </c>
      <c r="B18" s="8"/>
      <c r="C18" s="8"/>
      <c r="D18" s="8"/>
      <c r="E18" s="8"/>
      <c r="F18" s="19"/>
    </row>
    <row r="19" spans="1:6">
      <c r="A19" s="3" t="s">
        <v>15</v>
      </c>
      <c r="B19" s="6">
        <v>98</v>
      </c>
      <c r="C19" s="6">
        <v>22</v>
      </c>
      <c r="D19" s="6">
        <v>56</v>
      </c>
      <c r="E19" s="14">
        <v>247</v>
      </c>
      <c r="F19" s="20">
        <f>SUM(Table13[[#This Row],[CITEE]:[PANTHEON 30]])*Table13[[#This Row],[PUISSANCE (en fonction des traités) ]]</f>
        <v>43472</v>
      </c>
    </row>
    <row r="20" spans="1:6">
      <c r="A20" s="2" t="s">
        <v>14</v>
      </c>
      <c r="B20" s="7">
        <v>24</v>
      </c>
      <c r="C20" s="7">
        <v>51</v>
      </c>
      <c r="D20" s="7">
        <v>3</v>
      </c>
      <c r="E20" s="14">
        <v>231.5</v>
      </c>
      <c r="F20" s="20">
        <f>SUM(Table13[[#This Row],[CITEE]:[PANTHEON 30]])*Table13[[#This Row],[PUISSANCE (en fonction des traités) ]]</f>
        <v>18057</v>
      </c>
    </row>
    <row r="21" spans="1:6">
      <c r="A21" s="2" t="s">
        <v>16</v>
      </c>
      <c r="B21" s="7">
        <v>141</v>
      </c>
      <c r="C21" s="7">
        <v>67</v>
      </c>
      <c r="D21" s="7">
        <v>10</v>
      </c>
      <c r="E21" s="14">
        <v>231.5</v>
      </c>
      <c r="F21" s="20">
        <f>SUM(Table13[[#This Row],[CITEE]:[PANTHEON 30]])*Table13[[#This Row],[PUISSANCE (en fonction des traités) ]]</f>
        <v>50467</v>
      </c>
    </row>
    <row r="22" spans="1:6">
      <c r="A22" s="3" t="s">
        <v>25</v>
      </c>
      <c r="B22" s="6">
        <v>0</v>
      </c>
      <c r="C22" s="6">
        <v>0</v>
      </c>
      <c r="D22" s="6">
        <v>0</v>
      </c>
      <c r="E22" s="14"/>
      <c r="F22" s="20">
        <f>SUM(Table13[[#This Row],[CITEE]:[PANTHEON 30]])*Table13[[#This Row],[PUISSANCE (en fonction des traités) ]]</f>
        <v>0</v>
      </c>
    </row>
    <row r="23" spans="1:6">
      <c r="A23" s="13"/>
      <c r="B23" s="6"/>
      <c r="C23" s="6"/>
      <c r="D23" s="6"/>
      <c r="E23" s="14"/>
      <c r="F23" s="20">
        <f>SUM(Table13[[#This Row],[CITEE]:[PANTHEON 30]])*Table13[[#This Row],[PUISSANCE (en fonction des traités) ]]</f>
        <v>0</v>
      </c>
    </row>
    <row r="24" spans="1:6">
      <c r="A24" s="11" t="s">
        <v>17</v>
      </c>
      <c r="B24" s="8"/>
      <c r="C24" s="8"/>
      <c r="D24" s="8"/>
      <c r="E24" s="8"/>
      <c r="F24" s="19"/>
    </row>
    <row r="25" spans="1:6">
      <c r="A25" s="12" t="s">
        <v>18</v>
      </c>
      <c r="B25" s="6">
        <v>386</v>
      </c>
      <c r="C25" s="6">
        <v>1</v>
      </c>
      <c r="D25" s="6">
        <v>186</v>
      </c>
      <c r="E25" s="14">
        <v>33.5</v>
      </c>
      <c r="F25" s="20">
        <f>SUM(Table13[[#This Row],[CITEE]:[PANTHEON 30]])*Table13[[#This Row],[PUISSANCE (en fonction des traités) ]]</f>
        <v>19195.5</v>
      </c>
    </row>
    <row r="26" spans="1:6">
      <c r="A26" s="12" t="s">
        <v>19</v>
      </c>
      <c r="B26" s="7">
        <v>216</v>
      </c>
      <c r="C26" s="7">
        <v>673</v>
      </c>
      <c r="D26" s="7">
        <v>20</v>
      </c>
      <c r="E26" s="14">
        <v>38.799999999999997</v>
      </c>
      <c r="F26" s="20">
        <f>SUM(Table13[[#This Row],[CITEE]:[PANTHEON 30]])*Table13[[#This Row],[PUISSANCE (en fonction des traités) ]]</f>
        <v>35269.199999999997</v>
      </c>
    </row>
    <row r="27" spans="1:6">
      <c r="A27" s="12" t="s">
        <v>20</v>
      </c>
      <c r="B27" s="6">
        <v>0</v>
      </c>
      <c r="C27" s="6">
        <v>60</v>
      </c>
      <c r="D27" s="6">
        <v>0</v>
      </c>
      <c r="E27" s="14"/>
      <c r="F27" s="20">
        <f>SUM(Table13[[#This Row],[CITEE]:[PANTHEON 30]])*Table13[[#This Row],[PUISSANCE (en fonction des traités) ]]</f>
        <v>0</v>
      </c>
    </row>
    <row r="28" spans="1:6">
      <c r="A28" s="3" t="s">
        <v>26</v>
      </c>
      <c r="B28" s="6">
        <v>0</v>
      </c>
      <c r="C28" s="6">
        <v>0</v>
      </c>
      <c r="D28" s="6">
        <v>0</v>
      </c>
      <c r="E28" s="14"/>
      <c r="F28" s="20">
        <f>SUM(Table13[[#This Row],[CITEE]:[PANTHEON 30]])*Table13[[#This Row],[PUISSANCE (en fonction des traités) ]]</f>
        <v>0</v>
      </c>
    </row>
    <row r="29" spans="1:6">
      <c r="A29" s="3"/>
      <c r="B29" s="6"/>
      <c r="C29" s="6"/>
      <c r="D29" s="6"/>
      <c r="E29" s="14"/>
      <c r="F29" s="20">
        <f>SUM(Table13[[#This Row],[CITEE]:[PANTHEON 30]])*Table13[[#This Row],[PUISSANCE (en fonction des traités) ]]</f>
        <v>0</v>
      </c>
    </row>
    <row r="30" spans="1:6">
      <c r="A30" s="5" t="s">
        <v>27</v>
      </c>
      <c r="B30" s="8"/>
      <c r="C30" s="8"/>
      <c r="D30" s="8"/>
      <c r="E30" s="8"/>
      <c r="F30" s="19"/>
    </row>
    <row r="31" spans="1:6">
      <c r="A31" s="3" t="s">
        <v>28</v>
      </c>
      <c r="B31" s="6">
        <v>2</v>
      </c>
      <c r="C31" s="6">
        <v>0</v>
      </c>
      <c r="D31" s="6">
        <v>0</v>
      </c>
      <c r="E31" s="14">
        <v>709</v>
      </c>
      <c r="F31" s="20">
        <f>SUM(Table13[[#This Row],[CITEE]:[PANTHEON 30]])*Table13[[#This Row],[PUISSANCE (en fonction des traités) ]]</f>
        <v>1418</v>
      </c>
    </row>
    <row r="32" spans="1:6">
      <c r="A32" s="2" t="s">
        <v>29</v>
      </c>
      <c r="B32" s="7">
        <v>2</v>
      </c>
      <c r="C32" s="7">
        <v>0</v>
      </c>
      <c r="D32" s="7">
        <v>0</v>
      </c>
      <c r="E32" s="14">
        <v>2394.9</v>
      </c>
      <c r="F32" s="20">
        <f>SUM(Table13[[#This Row],[CITEE]:[PANTHEON 30]])*Table13[[#This Row],[PUISSANCE (en fonction des traités) ]]</f>
        <v>4789.8</v>
      </c>
    </row>
    <row r="33" spans="1:6">
      <c r="A33" s="3" t="s">
        <v>30</v>
      </c>
      <c r="B33" s="6">
        <v>12</v>
      </c>
      <c r="C33" s="6">
        <v>3</v>
      </c>
      <c r="D33" s="6">
        <v>2</v>
      </c>
      <c r="E33" s="14">
        <v>1953</v>
      </c>
      <c r="F33" s="20">
        <f>SUM(Table13[[#This Row],[CITEE]:[PANTHEON 30]])*Table13[[#This Row],[PUISSANCE (en fonction des traités) ]]</f>
        <v>33201</v>
      </c>
    </row>
    <row r="34" spans="1:6">
      <c r="A34" s="2" t="s">
        <v>31</v>
      </c>
      <c r="B34" s="7">
        <v>0</v>
      </c>
      <c r="C34" s="7"/>
      <c r="D34" s="7"/>
      <c r="E34" s="14"/>
      <c r="F34" s="20">
        <f>SUM(Table13[[#This Row],[CITEE]:[PANTHEON 30]])*Table13[[#This Row],[PUISSANCE (en fonction des traités) ]]</f>
        <v>0</v>
      </c>
    </row>
    <row r="35" spans="1:6">
      <c r="A35" s="2" t="s">
        <v>32</v>
      </c>
      <c r="B35" s="7">
        <v>0</v>
      </c>
      <c r="C35" s="7"/>
      <c r="D35" s="7"/>
      <c r="E35" s="14"/>
      <c r="F35" s="20">
        <f>SUM(Table13[[#This Row],[CITEE]:[PANTHEON 30]])*Table13[[#This Row],[PUISSANCE (en fonction des traités) ]]</f>
        <v>0</v>
      </c>
    </row>
    <row r="36" spans="1:6" ht="30" customHeight="1">
      <c r="A36" s="24" t="s">
        <v>37</v>
      </c>
      <c r="B36" s="7"/>
      <c r="C36" s="7"/>
      <c r="D36" s="7"/>
      <c r="E36" s="21"/>
      <c r="F36" s="23">
        <f>SUM(F9:F35)</f>
        <v>994916.3</v>
      </c>
    </row>
  </sheetData>
  <pageMargins left="0.75" right="0.75" top="1" bottom="1" header="0.5" footer="0.5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>ADM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Justine J</dc:creator>
  <cp:lastModifiedBy>Justine J</cp:lastModifiedBy>
  <dcterms:created xsi:type="dcterms:W3CDTF">2016-09-13T17:14:36Z</dcterms:created>
  <dcterms:modified xsi:type="dcterms:W3CDTF">2016-09-14T20:03:09Z</dcterms:modified>
</cp:coreProperties>
</file>