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G50" i="1" l="1"/>
  <c r="F50" i="1"/>
  <c r="I50" i="1" s="1"/>
  <c r="G47" i="1"/>
  <c r="G44" i="1"/>
  <c r="G41" i="1"/>
  <c r="G38" i="1"/>
  <c r="G35" i="1"/>
  <c r="I35" i="1" s="1"/>
  <c r="G32" i="1"/>
  <c r="G29" i="1"/>
  <c r="G26" i="1"/>
  <c r="G23" i="1"/>
  <c r="I23" i="1" s="1"/>
  <c r="G20" i="1"/>
  <c r="F47" i="1"/>
  <c r="F44" i="1"/>
  <c r="I44" i="1" s="1"/>
  <c r="I41" i="1"/>
  <c r="F41" i="1"/>
  <c r="F38" i="1"/>
  <c r="F35" i="1"/>
  <c r="F32" i="1"/>
  <c r="F29" i="1"/>
  <c r="I29" i="1" s="1"/>
  <c r="F26" i="1"/>
  <c r="I26" i="1" s="1"/>
  <c r="F23" i="1"/>
  <c r="I20" i="1"/>
  <c r="F20" i="1"/>
  <c r="F17" i="1"/>
  <c r="I17" i="1" s="1"/>
  <c r="F14" i="1"/>
  <c r="I14" i="1" s="1"/>
  <c r="I38" i="1" l="1"/>
  <c r="I47" i="1"/>
  <c r="I32" i="1"/>
</calcChain>
</file>

<file path=xl/sharedStrings.xml><?xml version="1.0" encoding="utf-8"?>
<sst xmlns="http://schemas.openxmlformats.org/spreadsheetml/2006/main" count="106" uniqueCount="53">
  <si>
    <t xml:space="preserve">1 vpi : </t>
  </si>
  <si>
    <t>un centre</t>
  </si>
  <si>
    <t>un vpi</t>
  </si>
  <si>
    <t>Sachant qu'à la revente d'un centre on touche 70%, donc</t>
  </si>
  <si>
    <t>Sachant qu'à la revente d'un vpi on touche 50%, donc</t>
  </si>
  <si>
    <t>prix achat centre</t>
  </si>
  <si>
    <t>prix achat vpi</t>
  </si>
  <si>
    <t>prix revente centre</t>
  </si>
  <si>
    <t>somme</t>
  </si>
  <si>
    <t xml:space="preserve">2 vpi : </t>
  </si>
  <si>
    <t xml:space="preserve">3 vpi : </t>
  </si>
  <si>
    <t xml:space="preserve">4 vpi : </t>
  </si>
  <si>
    <t xml:space="preserve">5 vpi : </t>
  </si>
  <si>
    <t xml:space="preserve">6 vpi : </t>
  </si>
  <si>
    <t>avec  1 évolution centre</t>
  </si>
  <si>
    <t>total</t>
  </si>
  <si>
    <t>avec 2 évolutions centre</t>
  </si>
  <si>
    <t>avec 2 évolutions centre + 1 évolution garage</t>
  </si>
  <si>
    <t>Sachant que le centre vaut 10,000 à évoluer pour la première fois</t>
  </si>
  <si>
    <t>Sachant que les évolutions centres sont +5000 de l'évolution précédente à chaque niveau donc</t>
  </si>
  <si>
    <t>Sachant que le garage vaut 15,000 à évoluer pour la première fois</t>
  </si>
  <si>
    <t>Sachant que les évolutions garages sont +5000 de l'évolution précédente à chaque niveau donc</t>
  </si>
  <si>
    <t>avec 3 évolutions centre + 1 évolution garage</t>
  </si>
  <si>
    <t xml:space="preserve">7 vpi : </t>
  </si>
  <si>
    <t>avec 3 évolutions centre + 2 évolutions garage</t>
  </si>
  <si>
    <t>avec 4 évolutions centre + 2 évolutions garage</t>
  </si>
  <si>
    <t xml:space="preserve">8 vpi : </t>
  </si>
  <si>
    <t xml:space="preserve">10 vpi : </t>
  </si>
  <si>
    <t xml:space="preserve">9 vpi : </t>
  </si>
  <si>
    <t>avec 4 évolutions centre + 3 évolutions garage</t>
  </si>
  <si>
    <t>avec 5 évolutions centre + 2 évolutions garage</t>
  </si>
  <si>
    <t>avec aucune évolution</t>
  </si>
  <si>
    <t xml:space="preserve">11 vpi : </t>
  </si>
  <si>
    <t>avec 5 évolutions centre + 3 évolutions garage</t>
  </si>
  <si>
    <t xml:space="preserve">12 vpi : </t>
  </si>
  <si>
    <t>avec 6 évolutions centre + 3 évolutions garage</t>
  </si>
  <si>
    <t xml:space="preserve">13 vpi : </t>
  </si>
  <si>
    <t>Sachant que les vpi sont fournis avec les centres construits et donc pas achetés</t>
  </si>
  <si>
    <t>prix revente 1 vpi</t>
  </si>
  <si>
    <t>prix revente 2 vpi</t>
  </si>
  <si>
    <t>prix revente 3 vpi</t>
  </si>
  <si>
    <t>prix revente 4 vpi</t>
  </si>
  <si>
    <t>prix revente 5 vpi</t>
  </si>
  <si>
    <t>prix revente 6 vpi</t>
  </si>
  <si>
    <t>prix revente 7 vpi</t>
  </si>
  <si>
    <t>prix revente 8 vpi</t>
  </si>
  <si>
    <t>prix revente 9 vpi</t>
  </si>
  <si>
    <t>prix revente 10 vpi</t>
  </si>
  <si>
    <t>prix revente 11 vpi</t>
  </si>
  <si>
    <t>prix revente 12 vpi</t>
  </si>
  <si>
    <t>Il est donc intéressant de construire un centre et de le détruire une fois 5 à 7 vpi pour un maximum de bénéfices, cela n'est pas calculé s'il y avait eu utilisation de billets.</t>
  </si>
  <si>
    <t>En effet, l'utilisation de billets permettrait d'augmenter au max le bénéfice en pièce, mais la perte de billets serait énorme.</t>
  </si>
  <si>
    <t>Centre (2 emplacements start)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</si>
</sst>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6" tint="0.39997558519241921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workbookViewId="0">
      <selection activeCell="A12" sqref="A12"/>
    </sheetView>
  </sheetViews>
  <sheetFormatPr baseColWidth="10" defaultRowHeight="15" x14ac:dyDescent="0.25"/>
  <cols>
    <col min="1" max="1" width="102.140625" bestFit="1" customWidth="1"/>
    <col min="2" max="2" width="15.7109375" bestFit="1" customWidth="1"/>
    <col min="3" max="3" width="12.7109375" bestFit="1" customWidth="1"/>
    <col min="4" max="4" width="18.140625" bestFit="1" customWidth="1"/>
    <col min="5" max="5" width="17.5703125" bestFit="1" customWidth="1"/>
    <col min="6" max="6" width="7.5703125" bestFit="1" customWidth="1"/>
    <col min="7" max="7" width="42.28515625" bestFit="1" customWidth="1"/>
    <col min="9" max="9" width="6.7109375" bestFit="1" customWidth="1"/>
  </cols>
  <sheetData>
    <row r="1" spans="1:9" x14ac:dyDescent="0.25">
      <c r="A1" s="4" t="s">
        <v>52</v>
      </c>
      <c r="B1" s="2" t="s">
        <v>1</v>
      </c>
      <c r="C1" s="2">
        <v>100000</v>
      </c>
      <c r="D1" s="2"/>
      <c r="E1" s="2"/>
      <c r="F1" s="2"/>
      <c r="G1" s="2"/>
      <c r="H1" s="2"/>
      <c r="I1" s="2"/>
    </row>
    <row r="2" spans="1:9" x14ac:dyDescent="0.25">
      <c r="A2" s="4"/>
      <c r="B2" s="2" t="s">
        <v>2</v>
      </c>
      <c r="C2" s="2">
        <v>40000</v>
      </c>
      <c r="D2" s="2"/>
      <c r="E2" s="2"/>
      <c r="F2" s="2"/>
      <c r="G2" s="2"/>
      <c r="H2" s="2"/>
      <c r="I2" s="2"/>
    </row>
    <row r="3" spans="1:9" x14ac:dyDescent="0.25">
      <c r="A3" s="4" t="s">
        <v>37</v>
      </c>
      <c r="B3" s="2"/>
      <c r="C3" s="2"/>
      <c r="D3" s="2"/>
      <c r="E3" s="2"/>
      <c r="F3" s="2"/>
      <c r="G3" s="2"/>
      <c r="H3" s="2"/>
      <c r="I3" s="2"/>
    </row>
    <row r="4" spans="1:9" x14ac:dyDescent="0.25">
      <c r="A4" s="4" t="s">
        <v>3</v>
      </c>
      <c r="B4" s="2">
        <v>70000</v>
      </c>
      <c r="C4" s="2"/>
      <c r="D4" s="2"/>
      <c r="E4" s="2"/>
      <c r="F4" s="2"/>
      <c r="G4" s="2"/>
      <c r="H4" s="2"/>
      <c r="I4" s="2"/>
    </row>
    <row r="5" spans="1:9" x14ac:dyDescent="0.25">
      <c r="A5" s="4" t="s">
        <v>4</v>
      </c>
      <c r="B5" s="2">
        <v>20000</v>
      </c>
      <c r="C5" s="2"/>
      <c r="D5" s="2"/>
      <c r="E5" s="2"/>
      <c r="F5" s="2"/>
      <c r="G5" s="2"/>
      <c r="H5" s="2"/>
      <c r="I5" s="2"/>
    </row>
    <row r="6" spans="1:9" x14ac:dyDescent="0.25">
      <c r="A6" s="4" t="s">
        <v>18</v>
      </c>
      <c r="B6" s="2">
        <v>10000</v>
      </c>
      <c r="C6" s="2"/>
      <c r="D6" s="2"/>
      <c r="E6" s="2"/>
      <c r="F6" s="2"/>
      <c r="G6" s="2"/>
      <c r="H6" s="2"/>
      <c r="I6" s="2"/>
    </row>
    <row r="7" spans="1:9" x14ac:dyDescent="0.25">
      <c r="A7" s="4" t="s">
        <v>20</v>
      </c>
      <c r="B7" s="2">
        <v>15000</v>
      </c>
      <c r="C7" s="2"/>
      <c r="D7" s="2"/>
      <c r="E7" s="2"/>
      <c r="F7" s="2"/>
      <c r="G7" s="2"/>
      <c r="H7" s="2"/>
      <c r="I7" s="2"/>
    </row>
    <row r="8" spans="1:9" x14ac:dyDescent="0.25">
      <c r="A8" s="4" t="s">
        <v>19</v>
      </c>
      <c r="B8" s="2">
        <v>5000</v>
      </c>
      <c r="C8" s="2"/>
      <c r="D8" s="2"/>
      <c r="E8" s="2"/>
      <c r="F8" s="2"/>
      <c r="G8" s="2"/>
      <c r="H8" s="2"/>
      <c r="I8" s="2"/>
    </row>
    <row r="9" spans="1:9" x14ac:dyDescent="0.25">
      <c r="A9" s="4" t="s">
        <v>21</v>
      </c>
      <c r="B9" s="2">
        <v>5000</v>
      </c>
      <c r="C9" s="2"/>
      <c r="D9" s="2"/>
      <c r="E9" s="2"/>
      <c r="F9" s="2"/>
      <c r="G9" s="2"/>
      <c r="H9" s="2"/>
      <c r="I9" s="2"/>
    </row>
    <row r="10" spans="1:9" x14ac:dyDescent="0.25">
      <c r="A10" s="4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4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4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4" t="s">
        <v>0</v>
      </c>
      <c r="B13" s="2" t="s">
        <v>5</v>
      </c>
      <c r="C13" s="2" t="s">
        <v>6</v>
      </c>
      <c r="D13" s="2" t="s">
        <v>7</v>
      </c>
      <c r="E13" s="2" t="s">
        <v>38</v>
      </c>
      <c r="F13" s="2" t="s">
        <v>8</v>
      </c>
      <c r="G13" s="2" t="s">
        <v>31</v>
      </c>
      <c r="H13" s="2"/>
      <c r="I13" s="2" t="s">
        <v>15</v>
      </c>
    </row>
    <row r="14" spans="1:9" x14ac:dyDescent="0.25">
      <c r="A14" s="4"/>
      <c r="B14" s="2">
        <v>100000</v>
      </c>
      <c r="C14" s="2">
        <v>40000</v>
      </c>
      <c r="D14" s="2">
        <v>70000</v>
      </c>
      <c r="E14" s="2">
        <v>20000</v>
      </c>
      <c r="F14" s="2">
        <f>E14+D14-B14</f>
        <v>-10000</v>
      </c>
      <c r="G14" s="2">
        <v>0</v>
      </c>
      <c r="H14" s="2"/>
      <c r="I14" s="3">
        <f>F14-G14</f>
        <v>-10000</v>
      </c>
    </row>
    <row r="15" spans="1:9" x14ac:dyDescent="0.25">
      <c r="A15" s="4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4" t="s">
        <v>9</v>
      </c>
      <c r="B16" s="2" t="s">
        <v>5</v>
      </c>
      <c r="C16" s="2" t="s">
        <v>6</v>
      </c>
      <c r="D16" s="2" t="s">
        <v>7</v>
      </c>
      <c r="E16" s="2" t="s">
        <v>39</v>
      </c>
      <c r="F16" s="2" t="s">
        <v>8</v>
      </c>
      <c r="G16" s="2" t="s">
        <v>31</v>
      </c>
      <c r="H16" s="2"/>
      <c r="I16" s="2" t="s">
        <v>15</v>
      </c>
    </row>
    <row r="17" spans="1:9" x14ac:dyDescent="0.25">
      <c r="A17" s="4"/>
      <c r="B17" s="2">
        <v>100000</v>
      </c>
      <c r="C17" s="2">
        <v>40000</v>
      </c>
      <c r="D17" s="2">
        <v>70000</v>
      </c>
      <c r="E17" s="2">
        <v>40000</v>
      </c>
      <c r="F17" s="2">
        <f>E17+D17-B17</f>
        <v>10000</v>
      </c>
      <c r="G17" s="2">
        <v>0</v>
      </c>
      <c r="H17" s="2"/>
      <c r="I17" s="7">
        <f>F17-G17</f>
        <v>10000</v>
      </c>
    </row>
    <row r="18" spans="1:9" x14ac:dyDescent="0.25">
      <c r="A18" s="4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" t="s">
        <v>10</v>
      </c>
      <c r="B19" s="2" t="s">
        <v>5</v>
      </c>
      <c r="C19" s="2" t="s">
        <v>6</v>
      </c>
      <c r="D19" s="2" t="s">
        <v>7</v>
      </c>
      <c r="E19" s="2" t="s">
        <v>40</v>
      </c>
      <c r="F19" s="2" t="s">
        <v>8</v>
      </c>
      <c r="G19" s="2" t="s">
        <v>14</v>
      </c>
      <c r="H19" s="2"/>
      <c r="I19" s="2" t="s">
        <v>15</v>
      </c>
    </row>
    <row r="20" spans="1:9" x14ac:dyDescent="0.25">
      <c r="A20" s="4"/>
      <c r="B20" s="2">
        <v>100000</v>
      </c>
      <c r="C20" s="2">
        <v>40000</v>
      </c>
      <c r="D20" s="2">
        <v>70000</v>
      </c>
      <c r="E20" s="2">
        <v>60000</v>
      </c>
      <c r="F20" s="2">
        <f>E20+D20-B20</f>
        <v>30000</v>
      </c>
      <c r="G20" s="2">
        <f>10000</f>
        <v>10000</v>
      </c>
      <c r="H20" s="2"/>
      <c r="I20" s="8">
        <f>F20-G20</f>
        <v>20000</v>
      </c>
    </row>
    <row r="21" spans="1:9" x14ac:dyDescent="0.25">
      <c r="A21" s="4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4" t="s">
        <v>11</v>
      </c>
      <c r="B22" s="2" t="s">
        <v>5</v>
      </c>
      <c r="C22" s="2" t="s">
        <v>6</v>
      </c>
      <c r="D22" s="2" t="s">
        <v>7</v>
      </c>
      <c r="E22" s="2" t="s">
        <v>41</v>
      </c>
      <c r="F22" s="2" t="s">
        <v>8</v>
      </c>
      <c r="G22" s="2" t="s">
        <v>16</v>
      </c>
      <c r="H22" s="2"/>
      <c r="I22" s="2"/>
    </row>
    <row r="23" spans="1:9" x14ac:dyDescent="0.25">
      <c r="A23" s="4"/>
      <c r="B23" s="2">
        <v>100000</v>
      </c>
      <c r="C23" s="2">
        <v>40000</v>
      </c>
      <c r="D23" s="2">
        <v>70000</v>
      </c>
      <c r="E23" s="2">
        <v>80000</v>
      </c>
      <c r="F23" s="2">
        <f>E23+D23-B23</f>
        <v>50000</v>
      </c>
      <c r="G23" s="2">
        <f>10000+15000</f>
        <v>25000</v>
      </c>
      <c r="H23" s="2"/>
      <c r="I23" s="5">
        <f>F23-G23</f>
        <v>25000</v>
      </c>
    </row>
    <row r="24" spans="1:9" x14ac:dyDescent="0.25">
      <c r="A24" s="4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4" t="s">
        <v>12</v>
      </c>
      <c r="B25" s="2" t="s">
        <v>5</v>
      </c>
      <c r="C25" s="2" t="s">
        <v>6</v>
      </c>
      <c r="D25" s="2" t="s">
        <v>7</v>
      </c>
      <c r="E25" s="2" t="s">
        <v>42</v>
      </c>
      <c r="F25" s="2" t="s">
        <v>8</v>
      </c>
      <c r="G25" s="2" t="s">
        <v>17</v>
      </c>
      <c r="H25" s="2"/>
      <c r="I25" s="2"/>
    </row>
    <row r="26" spans="1:9" x14ac:dyDescent="0.25">
      <c r="A26" s="4"/>
      <c r="B26" s="2">
        <v>100000</v>
      </c>
      <c r="C26" s="2">
        <v>40000</v>
      </c>
      <c r="D26" s="2">
        <v>70000</v>
      </c>
      <c r="E26" s="2">
        <v>100000</v>
      </c>
      <c r="F26" s="2">
        <f>E26+D26-B26</f>
        <v>70000</v>
      </c>
      <c r="G26" s="2">
        <f>25000+15000</f>
        <v>40000</v>
      </c>
      <c r="H26" s="2"/>
      <c r="I26" s="9">
        <f>F26-G26</f>
        <v>30000</v>
      </c>
    </row>
    <row r="27" spans="1:9" x14ac:dyDescent="0.25">
      <c r="A27" s="4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4" t="s">
        <v>13</v>
      </c>
      <c r="B28" s="2" t="s">
        <v>5</v>
      </c>
      <c r="C28" s="2" t="s">
        <v>6</v>
      </c>
      <c r="D28" s="2" t="s">
        <v>7</v>
      </c>
      <c r="E28" s="2" t="s">
        <v>43</v>
      </c>
      <c r="F28" s="2" t="s">
        <v>8</v>
      </c>
      <c r="G28" s="2" t="s">
        <v>22</v>
      </c>
      <c r="H28" s="2"/>
      <c r="I28" s="2"/>
    </row>
    <row r="29" spans="1:9" x14ac:dyDescent="0.25">
      <c r="A29" s="4"/>
      <c r="B29" s="2">
        <v>100000</v>
      </c>
      <c r="C29" s="2">
        <v>40000</v>
      </c>
      <c r="D29" s="2">
        <v>70000</v>
      </c>
      <c r="E29" s="2">
        <v>120000</v>
      </c>
      <c r="F29" s="2">
        <f>E29+D29-B29</f>
        <v>90000</v>
      </c>
      <c r="G29" s="2">
        <f>25000+15000+20000</f>
        <v>60000</v>
      </c>
      <c r="H29" s="2"/>
      <c r="I29" s="9">
        <f>F29-G29</f>
        <v>30000</v>
      </c>
    </row>
    <row r="30" spans="1:9" x14ac:dyDescent="0.25">
      <c r="A30" s="4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4" t="s">
        <v>23</v>
      </c>
      <c r="B31" s="2" t="s">
        <v>5</v>
      </c>
      <c r="C31" s="2" t="s">
        <v>6</v>
      </c>
      <c r="D31" s="2" t="s">
        <v>7</v>
      </c>
      <c r="E31" s="2" t="s">
        <v>44</v>
      </c>
      <c r="F31" s="2" t="s">
        <v>8</v>
      </c>
      <c r="G31" s="2" t="s">
        <v>24</v>
      </c>
      <c r="H31" s="2"/>
      <c r="I31" s="2"/>
    </row>
    <row r="32" spans="1:9" x14ac:dyDescent="0.25">
      <c r="A32" s="4"/>
      <c r="B32" s="2">
        <v>100000</v>
      </c>
      <c r="C32" s="2">
        <v>40000</v>
      </c>
      <c r="D32" s="2">
        <v>70000</v>
      </c>
      <c r="E32" s="2">
        <v>140000</v>
      </c>
      <c r="F32" s="2">
        <f>E32+D32-B32</f>
        <v>110000</v>
      </c>
      <c r="G32" s="2">
        <f>25000+15000+20000+20000</f>
        <v>80000</v>
      </c>
      <c r="H32" s="2"/>
      <c r="I32" s="9">
        <f>F32-G32</f>
        <v>30000</v>
      </c>
    </row>
    <row r="33" spans="1:9" x14ac:dyDescent="0.25">
      <c r="A33" s="4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4" t="s">
        <v>26</v>
      </c>
      <c r="B34" s="2" t="s">
        <v>5</v>
      </c>
      <c r="C34" s="2" t="s">
        <v>6</v>
      </c>
      <c r="D34" s="2" t="s">
        <v>7</v>
      </c>
      <c r="E34" s="2" t="s">
        <v>45</v>
      </c>
      <c r="F34" s="2" t="s">
        <v>8</v>
      </c>
      <c r="G34" s="2" t="s">
        <v>25</v>
      </c>
      <c r="H34" s="2"/>
      <c r="I34" s="2"/>
    </row>
    <row r="35" spans="1:9" x14ac:dyDescent="0.25">
      <c r="A35" s="4"/>
      <c r="B35" s="2">
        <v>100000</v>
      </c>
      <c r="C35" s="2">
        <v>40000</v>
      </c>
      <c r="D35" s="2">
        <v>70000</v>
      </c>
      <c r="E35" s="2">
        <v>160000</v>
      </c>
      <c r="F35" s="2">
        <f>E35+D35-B35</f>
        <v>130000</v>
      </c>
      <c r="G35" s="2">
        <f>25000+15000+20000+20000+25000</f>
        <v>105000</v>
      </c>
      <c r="H35" s="2"/>
      <c r="I35" s="5">
        <f>F35-G35</f>
        <v>25000</v>
      </c>
    </row>
    <row r="36" spans="1:9" x14ac:dyDescent="0.25">
      <c r="A36" s="4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4" t="s">
        <v>28</v>
      </c>
      <c r="B37" s="2" t="s">
        <v>5</v>
      </c>
      <c r="C37" s="2" t="s">
        <v>6</v>
      </c>
      <c r="D37" s="2" t="s">
        <v>7</v>
      </c>
      <c r="E37" s="2" t="s">
        <v>46</v>
      </c>
      <c r="F37" s="2" t="s">
        <v>8</v>
      </c>
      <c r="G37" s="2" t="s">
        <v>29</v>
      </c>
      <c r="H37" s="2"/>
      <c r="I37" s="2"/>
    </row>
    <row r="38" spans="1:9" x14ac:dyDescent="0.25">
      <c r="A38" s="4"/>
      <c r="B38" s="2">
        <v>100000</v>
      </c>
      <c r="C38" s="2">
        <v>40000</v>
      </c>
      <c r="D38" s="2">
        <v>70000</v>
      </c>
      <c r="E38" s="2">
        <v>180000</v>
      </c>
      <c r="F38" s="2">
        <f>E38+D38-B38</f>
        <v>150000</v>
      </c>
      <c r="G38" s="2">
        <f>25000+15000+20000+20000+25000+25000</f>
        <v>130000</v>
      </c>
      <c r="H38" s="2"/>
      <c r="I38" s="8">
        <f>F38-G38</f>
        <v>20000</v>
      </c>
    </row>
    <row r="39" spans="1:9" x14ac:dyDescent="0.25">
      <c r="A39" s="4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4" t="s">
        <v>27</v>
      </c>
      <c r="B40" s="2" t="s">
        <v>5</v>
      </c>
      <c r="C40" s="2" t="s">
        <v>6</v>
      </c>
      <c r="D40" s="2" t="s">
        <v>7</v>
      </c>
      <c r="E40" s="2" t="s">
        <v>47</v>
      </c>
      <c r="F40" s="2" t="s">
        <v>8</v>
      </c>
      <c r="G40" s="2" t="s">
        <v>30</v>
      </c>
      <c r="H40" s="2"/>
      <c r="I40" s="2"/>
    </row>
    <row r="41" spans="1:9" x14ac:dyDescent="0.25">
      <c r="A41" s="4"/>
      <c r="B41" s="2">
        <v>100000</v>
      </c>
      <c r="C41" s="2">
        <v>40000</v>
      </c>
      <c r="D41" s="2">
        <v>70000</v>
      </c>
      <c r="E41" s="2">
        <v>200000</v>
      </c>
      <c r="F41" s="2">
        <f>E41+D41-B41</f>
        <v>170000</v>
      </c>
      <c r="G41" s="2">
        <f>25000+15000+20000+20000+25000+25000+30000</f>
        <v>160000</v>
      </c>
      <c r="H41" s="2"/>
      <c r="I41" s="6">
        <f>F41-G41</f>
        <v>10000</v>
      </c>
    </row>
    <row r="42" spans="1:9" x14ac:dyDescent="0.25">
      <c r="A42" s="4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4" t="s">
        <v>32</v>
      </c>
      <c r="B43" s="2" t="s">
        <v>5</v>
      </c>
      <c r="C43" s="2" t="s">
        <v>6</v>
      </c>
      <c r="D43" s="2" t="s">
        <v>7</v>
      </c>
      <c r="E43" s="2" t="s">
        <v>48</v>
      </c>
      <c r="F43" s="2" t="s">
        <v>8</v>
      </c>
      <c r="G43" s="2" t="s">
        <v>33</v>
      </c>
      <c r="H43" s="2"/>
      <c r="I43" s="2"/>
    </row>
    <row r="44" spans="1:9" x14ac:dyDescent="0.25">
      <c r="A44" s="4"/>
      <c r="B44" s="2">
        <v>100000</v>
      </c>
      <c r="C44" s="2">
        <v>40000</v>
      </c>
      <c r="D44" s="2">
        <v>70000</v>
      </c>
      <c r="E44" s="2">
        <v>220000</v>
      </c>
      <c r="F44" s="2">
        <f>E44+D44-B44</f>
        <v>190000</v>
      </c>
      <c r="G44" s="2">
        <f>25000+15000+20000+20000+25000+25000+30000+30000</f>
        <v>190000</v>
      </c>
      <c r="H44" s="2"/>
      <c r="I44" s="10">
        <f>F44-G44</f>
        <v>0</v>
      </c>
    </row>
    <row r="45" spans="1:9" x14ac:dyDescent="0.25">
      <c r="A45" s="4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4" t="s">
        <v>34</v>
      </c>
      <c r="B46" s="2" t="s">
        <v>5</v>
      </c>
      <c r="C46" s="2" t="s">
        <v>6</v>
      </c>
      <c r="D46" s="2" t="s">
        <v>7</v>
      </c>
      <c r="E46" s="2" t="s">
        <v>49</v>
      </c>
      <c r="F46" s="2" t="s">
        <v>8</v>
      </c>
      <c r="G46" s="2" t="s">
        <v>35</v>
      </c>
      <c r="H46" s="2"/>
      <c r="I46" s="2"/>
    </row>
    <row r="47" spans="1:9" x14ac:dyDescent="0.25">
      <c r="A47" s="4"/>
      <c r="B47" s="2">
        <v>100000</v>
      </c>
      <c r="C47" s="2">
        <v>40000</v>
      </c>
      <c r="D47" s="2">
        <v>70000</v>
      </c>
      <c r="E47" s="2">
        <v>240000</v>
      </c>
      <c r="F47" s="2">
        <f>E47+D47-B47</f>
        <v>210000</v>
      </c>
      <c r="G47" s="2">
        <f>25000+15000+20000+20000+25000+25000+30000+30000+35000</f>
        <v>225000</v>
      </c>
      <c r="H47" s="2"/>
      <c r="I47" s="3">
        <f>F47-G47</f>
        <v>-15000</v>
      </c>
    </row>
    <row r="48" spans="1:9" x14ac:dyDescent="0.25">
      <c r="A48" s="4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4" t="s">
        <v>36</v>
      </c>
      <c r="B49" s="2" t="s">
        <v>5</v>
      </c>
      <c r="C49" s="2" t="s">
        <v>6</v>
      </c>
      <c r="D49" s="2" t="s">
        <v>7</v>
      </c>
      <c r="E49" s="2" t="s">
        <v>49</v>
      </c>
      <c r="F49" s="2" t="s">
        <v>8</v>
      </c>
      <c r="G49" s="2" t="s">
        <v>35</v>
      </c>
      <c r="H49" s="2"/>
      <c r="I49" s="2"/>
    </row>
    <row r="50" spans="1:9" x14ac:dyDescent="0.25">
      <c r="A50" s="4"/>
      <c r="B50" s="2">
        <v>100000</v>
      </c>
      <c r="C50" s="2">
        <v>40000</v>
      </c>
      <c r="D50" s="2">
        <v>70000</v>
      </c>
      <c r="E50" s="2">
        <v>260000</v>
      </c>
      <c r="F50" s="2">
        <f>E50+D50-B50</f>
        <v>230000</v>
      </c>
      <c r="G50" s="2">
        <f>25000+15000+20000+20000+25000+25000+30000+30000+35000+35000</f>
        <v>260000</v>
      </c>
      <c r="H50" s="2"/>
      <c r="I50" s="3">
        <f>F50-G50</f>
        <v>-30000</v>
      </c>
    </row>
    <row r="51" spans="1:9" x14ac:dyDescent="0.25">
      <c r="A51" s="4"/>
      <c r="B51" s="2"/>
      <c r="C51" s="2"/>
      <c r="D51" s="2"/>
      <c r="E51" s="2"/>
      <c r="F51" s="2"/>
      <c r="G51" s="2"/>
      <c r="H51" s="2"/>
      <c r="I51" s="2"/>
    </row>
    <row r="52" spans="1:9" x14ac:dyDescent="0.25">
      <c r="A52" s="4" t="s">
        <v>50</v>
      </c>
      <c r="B52" s="2"/>
      <c r="C52" s="2"/>
      <c r="D52" s="2"/>
      <c r="E52" s="2"/>
      <c r="F52" s="2"/>
      <c r="G52" s="2"/>
      <c r="H52" s="2"/>
      <c r="I52" s="2"/>
    </row>
    <row r="53" spans="1:9" x14ac:dyDescent="0.25">
      <c r="A53" s="1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dcterms:created xsi:type="dcterms:W3CDTF">2016-11-04T22:36:23Z</dcterms:created>
  <dcterms:modified xsi:type="dcterms:W3CDTF">2016-11-04T23:47:09Z</dcterms:modified>
</cp:coreProperties>
</file>