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7715" windowHeight="11310"/>
  </bookViews>
  <sheets>
    <sheet name="Suivi Congé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3" i="1" l="1"/>
  <c r="K7" i="1" l="1"/>
  <c r="K11" i="1"/>
  <c r="K15" i="1"/>
  <c r="K19" i="1"/>
  <c r="K23" i="1"/>
  <c r="D19" i="1"/>
  <c r="D15" i="1"/>
  <c r="D11" i="1"/>
  <c r="L23" i="1" l="1"/>
  <c r="M23" i="1" s="1"/>
  <c r="O23" i="1" s="1"/>
  <c r="F23" i="1"/>
  <c r="H23" i="1" s="1"/>
  <c r="L19" i="1"/>
  <c r="M19" i="1" s="1"/>
  <c r="O19" i="1" s="1"/>
  <c r="E19" i="1"/>
  <c r="F19" i="1" s="1"/>
  <c r="H19" i="1" s="1"/>
  <c r="E15" i="1"/>
  <c r="F15" i="1" s="1"/>
  <c r="H15" i="1" s="1"/>
  <c r="L15" i="1"/>
  <c r="M15" i="1" s="1"/>
  <c r="O15" i="1" s="1"/>
  <c r="L11" i="1"/>
  <c r="M11" i="1" s="1"/>
  <c r="O11" i="1" s="1"/>
  <c r="L7" i="1"/>
  <c r="M7" i="1" s="1"/>
  <c r="O7" i="1" s="1"/>
  <c r="D7" i="1"/>
  <c r="E7" i="1" s="1"/>
  <c r="E11" i="1"/>
  <c r="F7" i="1" l="1"/>
  <c r="H7" i="1" s="1"/>
  <c r="F11" i="1"/>
  <c r="H11" i="1" s="1"/>
</calcChain>
</file>

<file path=xl/sharedStrings.xml><?xml version="1.0" encoding="utf-8"?>
<sst xmlns="http://schemas.openxmlformats.org/spreadsheetml/2006/main" count="63" uniqueCount="9">
  <si>
    <t>SOLDE G</t>
  </si>
  <si>
    <t>Congé Pris</t>
  </si>
  <si>
    <t>Solde qui reste</t>
  </si>
  <si>
    <t>Suivi Congé</t>
  </si>
  <si>
    <t>Aujourd'hui</t>
  </si>
  <si>
    <t>Mois travaillés</t>
  </si>
  <si>
    <t>Date d'entrée</t>
  </si>
  <si>
    <t>Merci de ne pas renseigner les cellules jaunes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</si>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</sst>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13" xfId="0" applyFill="1" applyBorder="1"/>
    <xf numFmtId="0" fontId="0" fillId="2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4" workbookViewId="0">
      <selection activeCell="Q18" sqref="Q18"/>
    </sheetView>
  </sheetViews>
  <sheetFormatPr baseColWidth="10" defaultRowHeight="15" x14ac:dyDescent="0.25"/>
  <cols>
    <col min="1" max="1" width="1.140625" customWidth="1"/>
    <col min="2" max="2" width="6.140625" customWidth="1"/>
    <col min="3" max="3" width="14.5703125" customWidth="1"/>
    <col min="4" max="4" width="15.42578125" customWidth="1"/>
    <col min="5" max="5" width="11.28515625" customWidth="1"/>
    <col min="8" max="8" width="16.85546875" customWidth="1"/>
    <col min="9" max="9" width="5" bestFit="1" customWidth="1"/>
    <col min="10" max="10" width="16.140625" customWidth="1"/>
    <col min="11" max="11" width="15.28515625" customWidth="1"/>
    <col min="12" max="12" width="10.85546875" customWidth="1"/>
    <col min="13" max="13" width="10.28515625" bestFit="1" customWidth="1"/>
    <col min="14" max="15" width="14.28515625" bestFit="1" customWidth="1"/>
    <col min="16" max="16" width="6" customWidth="1"/>
    <col min="18" max="18" width="30.28515625" customWidth="1"/>
  </cols>
  <sheetData>
    <row r="1" spans="1:18" ht="6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46.5" customHeight="1" thickBot="1" x14ac:dyDescent="0.3">
      <c r="A2" s="2"/>
      <c r="B2" s="26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8" x14ac:dyDescent="0.25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8" ht="15.75" thickBot="1" x14ac:dyDescent="0.3">
      <c r="A4" s="2"/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8" ht="15.75" thickBot="1" x14ac:dyDescent="0.3">
      <c r="A5" s="2"/>
      <c r="B5" s="8"/>
      <c r="C5" s="23"/>
      <c r="D5" s="24"/>
      <c r="E5" s="24"/>
      <c r="F5" s="24"/>
      <c r="G5" s="24"/>
      <c r="H5" s="25"/>
      <c r="I5" s="6"/>
      <c r="J5" s="23"/>
      <c r="K5" s="24"/>
      <c r="L5" s="24"/>
      <c r="M5" s="24"/>
      <c r="N5" s="24"/>
      <c r="O5" s="25"/>
      <c r="P5" s="7"/>
    </row>
    <row r="6" spans="1:18" s="17" customFormat="1" ht="39.950000000000003" customHeight="1" thickBot="1" x14ac:dyDescent="0.3">
      <c r="A6" s="13"/>
      <c r="B6" s="14"/>
      <c r="C6" s="21" t="s">
        <v>6</v>
      </c>
      <c r="D6" s="21" t="s">
        <v>4</v>
      </c>
      <c r="E6" s="21" t="s">
        <v>5</v>
      </c>
      <c r="F6" s="21" t="s">
        <v>0</v>
      </c>
      <c r="G6" s="21" t="s">
        <v>1</v>
      </c>
      <c r="H6" s="21" t="s">
        <v>2</v>
      </c>
      <c r="I6" s="15"/>
      <c r="J6" s="21" t="s">
        <v>6</v>
      </c>
      <c r="K6" s="21" t="s">
        <v>4</v>
      </c>
      <c r="L6" s="21" t="s">
        <v>5</v>
      </c>
      <c r="M6" s="21" t="s">
        <v>0</v>
      </c>
      <c r="N6" s="21" t="s">
        <v>1</v>
      </c>
      <c r="O6" s="21" t="s">
        <v>2</v>
      </c>
      <c r="P6" s="16"/>
      <c r="R6" s="19" t="s">
        <v>7</v>
      </c>
    </row>
    <row r="7" spans="1:18" ht="15.75" thickBot="1" x14ac:dyDescent="0.3">
      <c r="A7" s="2"/>
      <c r="B7" s="8"/>
      <c r="C7" s="22">
        <v>42339</v>
      </c>
      <c r="D7" s="20">
        <f ca="1">TODAY()</f>
        <v>42683</v>
      </c>
      <c r="E7" s="18">
        <f ca="1">IF(C7="","",(DATEDIF(C7,D7,"M")+1))</f>
        <v>12</v>
      </c>
      <c r="F7" s="12">
        <f ca="1">IF(C7="","",(E7*1.5))</f>
        <v>18</v>
      </c>
      <c r="G7" s="1">
        <v>8</v>
      </c>
      <c r="H7" s="12">
        <f ca="1">IF(C7="","",(F7-G7))</f>
        <v>10</v>
      </c>
      <c r="I7" s="6"/>
      <c r="J7" s="22">
        <v>42644</v>
      </c>
      <c r="K7" s="20">
        <f ca="1">TODAY()</f>
        <v>42683</v>
      </c>
      <c r="L7" s="18">
        <f ca="1">IF(J7="","",(DATEDIF(J7,K7,"M")+1))</f>
        <v>2</v>
      </c>
      <c r="M7" s="12">
        <f ca="1">IF(J7="","",(L7*1.5))</f>
        <v>3</v>
      </c>
      <c r="N7" s="1"/>
      <c r="O7" s="12">
        <f ca="1">IF(J7="","",(M7-N7))</f>
        <v>3</v>
      </c>
      <c r="P7" s="7"/>
    </row>
    <row r="8" spans="1:18" ht="15.75" thickBot="1" x14ac:dyDescent="0.3">
      <c r="A8" s="2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</row>
    <row r="9" spans="1:18" ht="15.75" thickBot="1" x14ac:dyDescent="0.3">
      <c r="A9" s="2"/>
      <c r="B9" s="8"/>
      <c r="C9" s="23" t="s">
        <v>8</v>
      </c>
      <c r="D9" s="24"/>
      <c r="E9" s="24"/>
      <c r="F9" s="24"/>
      <c r="G9" s="24"/>
      <c r="H9" s="25"/>
      <c r="I9" s="6"/>
      <c r="J9" s="23"/>
      <c r="K9" s="24"/>
      <c r="L9" s="24"/>
      <c r="M9" s="24"/>
      <c r="N9" s="24"/>
      <c r="O9" s="25"/>
      <c r="P9" s="7"/>
    </row>
    <row r="10" spans="1:18" s="17" customFormat="1" ht="39.950000000000003" customHeight="1" thickBot="1" x14ac:dyDescent="0.3">
      <c r="A10" s="13"/>
      <c r="B10" s="14"/>
      <c r="C10" s="21" t="s">
        <v>6</v>
      </c>
      <c r="D10" s="21" t="s">
        <v>4</v>
      </c>
      <c r="E10" s="21" t="s">
        <v>5</v>
      </c>
      <c r="F10" s="21" t="s">
        <v>0</v>
      </c>
      <c r="G10" s="21" t="s">
        <v>1</v>
      </c>
      <c r="H10" s="21" t="s">
        <v>2</v>
      </c>
      <c r="I10" s="15"/>
      <c r="J10" s="21" t="s">
        <v>6</v>
      </c>
      <c r="K10" s="21" t="s">
        <v>4</v>
      </c>
      <c r="L10" s="21" t="s">
        <v>5</v>
      </c>
      <c r="M10" s="21" t="s">
        <v>0</v>
      </c>
      <c r="N10" s="21" t="s">
        <v>1</v>
      </c>
      <c r="O10" s="21" t="s">
        <v>2</v>
      </c>
      <c r="P10" s="16"/>
    </row>
    <row r="11" spans="1:18" ht="15.75" thickBot="1" x14ac:dyDescent="0.3">
      <c r="A11" s="2"/>
      <c r="B11" s="8"/>
      <c r="C11" s="22">
        <v>41944</v>
      </c>
      <c r="D11" s="20">
        <f ca="1">TODAY()</f>
        <v>42683</v>
      </c>
      <c r="E11" s="18">
        <f ca="1">IF(C11="","",(DATEDIF(C11,D11,"M")+1))</f>
        <v>25</v>
      </c>
      <c r="F11" s="12">
        <f ca="1">IF(C11="","",(E11*1.5))</f>
        <v>37.5</v>
      </c>
      <c r="G11" s="1">
        <v>31</v>
      </c>
      <c r="H11" s="12">
        <f ca="1">IF(C11="","",(F11-G11))</f>
        <v>6.5</v>
      </c>
      <c r="I11" s="6"/>
      <c r="J11" s="22">
        <v>42645</v>
      </c>
      <c r="K11" s="20">
        <f ca="1">TODAY()</f>
        <v>42683</v>
      </c>
      <c r="L11" s="18">
        <f ca="1">IF(J11="","",(DATEDIF(J11,K11,"M")+1))</f>
        <v>2</v>
      </c>
      <c r="M11" s="12">
        <f ca="1">IF(J11="","",(L11*1.5))</f>
        <v>3</v>
      </c>
      <c r="N11" s="1"/>
      <c r="O11" s="12">
        <f ca="1">IF(J11="","",(M11-N11))</f>
        <v>3</v>
      </c>
      <c r="P11" s="7"/>
    </row>
    <row r="12" spans="1:18" ht="15.75" thickBot="1" x14ac:dyDescent="0.3">
      <c r="A12" s="2"/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</row>
    <row r="13" spans="1:18" ht="15.75" thickBot="1" x14ac:dyDescent="0.3">
      <c r="A13" s="2"/>
      <c r="B13" s="8"/>
      <c r="C13" s="23"/>
      <c r="D13" s="24"/>
      <c r="E13" s="24"/>
      <c r="F13" s="24"/>
      <c r="G13" s="24"/>
      <c r="H13" s="25"/>
      <c r="I13" s="6"/>
      <c r="J13" s="23"/>
      <c r="K13" s="24"/>
      <c r="L13" s="24"/>
      <c r="M13" s="24"/>
      <c r="N13" s="24"/>
      <c r="O13" s="25"/>
      <c r="P13" s="7"/>
    </row>
    <row r="14" spans="1:18" s="17" customFormat="1" ht="39.950000000000003" customHeight="1" thickBot="1" x14ac:dyDescent="0.3">
      <c r="A14" s="13"/>
      <c r="B14" s="14"/>
      <c r="C14" s="21" t="s">
        <v>6</v>
      </c>
      <c r="D14" s="21" t="s">
        <v>4</v>
      </c>
      <c r="E14" s="21" t="s">
        <v>5</v>
      </c>
      <c r="F14" s="21" t="s">
        <v>0</v>
      </c>
      <c r="G14" s="21" t="s">
        <v>1</v>
      </c>
      <c r="H14" s="21" t="s">
        <v>2</v>
      </c>
      <c r="I14" s="15"/>
      <c r="J14" s="21" t="s">
        <v>6</v>
      </c>
      <c r="K14" s="21" t="s">
        <v>4</v>
      </c>
      <c r="L14" s="21" t="s">
        <v>5</v>
      </c>
      <c r="M14" s="21" t="s">
        <v>0</v>
      </c>
      <c r="N14" s="21" t="s">
        <v>1</v>
      </c>
      <c r="O14" s="21" t="s">
        <v>2</v>
      </c>
      <c r="P14" s="16"/>
    </row>
    <row r="15" spans="1:18" ht="15.75" thickBot="1" x14ac:dyDescent="0.3">
      <c r="A15" s="2"/>
      <c r="B15" s="8"/>
      <c r="C15" s="22">
        <v>42645</v>
      </c>
      <c r="D15" s="20">
        <f ca="1">TODAY()</f>
        <v>42683</v>
      </c>
      <c r="E15" s="18">
        <f ca="1">IF(C15="","",(DATEDIF(C15,D15,"M")+1))</f>
        <v>2</v>
      </c>
      <c r="F15" s="12">
        <f ca="1">IF(C15="","",(E15*1.5))</f>
        <v>3</v>
      </c>
      <c r="G15" s="1"/>
      <c r="H15" s="12">
        <f ca="1">IF(C15="","",(F15-G15))</f>
        <v>3</v>
      </c>
      <c r="I15" s="6"/>
      <c r="J15" s="22">
        <v>42645</v>
      </c>
      <c r="K15" s="20">
        <f ca="1">TODAY()</f>
        <v>42683</v>
      </c>
      <c r="L15" s="18">
        <f ca="1">IF(J15="","",(DATEDIF(J15,K15,"M")+1))</f>
        <v>2</v>
      </c>
      <c r="M15" s="12">
        <f ca="1">IF(J15="","",(L15*1.5))</f>
        <v>3</v>
      </c>
      <c r="N15" s="1"/>
      <c r="O15" s="12">
        <f ca="1">IF(J15="","",(M15-N15))</f>
        <v>3</v>
      </c>
      <c r="P15" s="7"/>
    </row>
    <row r="16" spans="1:18" ht="15.75" thickBot="1" x14ac:dyDescent="0.3">
      <c r="A16" s="2"/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</row>
    <row r="17" spans="1:16" ht="15.75" thickBot="1" x14ac:dyDescent="0.3">
      <c r="A17" s="2"/>
      <c r="B17" s="8"/>
      <c r="C17" s="29"/>
      <c r="D17" s="30"/>
      <c r="E17" s="30"/>
      <c r="F17" s="30"/>
      <c r="G17" s="30"/>
      <c r="H17" s="31"/>
      <c r="I17" s="6"/>
      <c r="J17" s="29"/>
      <c r="K17" s="30"/>
      <c r="L17" s="30"/>
      <c r="M17" s="30"/>
      <c r="N17" s="30"/>
      <c r="O17" s="31"/>
      <c r="P17" s="7"/>
    </row>
    <row r="18" spans="1:16" s="17" customFormat="1" ht="39.950000000000003" customHeight="1" thickBot="1" x14ac:dyDescent="0.3">
      <c r="A18" s="13"/>
      <c r="B18" s="14"/>
      <c r="C18" s="21" t="s">
        <v>6</v>
      </c>
      <c r="D18" s="21" t="s">
        <v>4</v>
      </c>
      <c r="E18" s="21" t="s">
        <v>5</v>
      </c>
      <c r="F18" s="21" t="s">
        <v>0</v>
      </c>
      <c r="G18" s="21" t="s">
        <v>1</v>
      </c>
      <c r="H18" s="21" t="s">
        <v>2</v>
      </c>
      <c r="I18" s="15"/>
      <c r="J18" s="21" t="s">
        <v>6</v>
      </c>
      <c r="K18" s="21" t="s">
        <v>4</v>
      </c>
      <c r="L18" s="21" t="s">
        <v>5</v>
      </c>
      <c r="M18" s="21" t="s">
        <v>0</v>
      </c>
      <c r="N18" s="21" t="s">
        <v>1</v>
      </c>
      <c r="O18" s="21" t="s">
        <v>2</v>
      </c>
      <c r="P18" s="16"/>
    </row>
    <row r="19" spans="1:16" ht="15.75" thickBot="1" x14ac:dyDescent="0.3">
      <c r="A19" s="2"/>
      <c r="B19" s="8"/>
      <c r="C19" s="22">
        <v>42645</v>
      </c>
      <c r="D19" s="20">
        <f ca="1">TODAY()</f>
        <v>42683</v>
      </c>
      <c r="E19" s="18">
        <f ca="1">IF(C19="","",(DATEDIF(C19,D19,"M")+1))</f>
        <v>2</v>
      </c>
      <c r="F19" s="12">
        <f ca="1">IF(C19="","",(E19*1.5))</f>
        <v>3</v>
      </c>
      <c r="G19" s="1"/>
      <c r="H19" s="12">
        <f ca="1">IF(C19="","",(F19-G19))</f>
        <v>3</v>
      </c>
      <c r="I19" s="6"/>
      <c r="J19" s="22">
        <v>42645</v>
      </c>
      <c r="K19" s="20">
        <f ca="1">TODAY()</f>
        <v>42683</v>
      </c>
      <c r="L19" s="18">
        <f ca="1">IF(J19="","",(DATEDIF(J19,K19,"M")+1))</f>
        <v>2</v>
      </c>
      <c r="M19" s="12">
        <f ca="1">IF(J19="","",(L19*1.5))</f>
        <v>3</v>
      </c>
      <c r="N19" s="1"/>
      <c r="O19" s="12">
        <f ca="1">IF(J19="","",(M19-N19))</f>
        <v>3</v>
      </c>
      <c r="P19" s="7"/>
    </row>
    <row r="20" spans="1:16" ht="15.75" thickBot="1" x14ac:dyDescent="0.3">
      <c r="A20" s="2"/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ht="15.75" thickBot="1" x14ac:dyDescent="0.3">
      <c r="A21" s="2"/>
      <c r="B21" s="8"/>
      <c r="C21" s="23"/>
      <c r="D21" s="24"/>
      <c r="E21" s="24"/>
      <c r="F21" s="24"/>
      <c r="G21" s="24"/>
      <c r="H21" s="25"/>
      <c r="I21" s="6"/>
      <c r="J21" s="23"/>
      <c r="K21" s="24"/>
      <c r="L21" s="24"/>
      <c r="M21" s="24"/>
      <c r="N21" s="24"/>
      <c r="O21" s="25"/>
      <c r="P21" s="7"/>
    </row>
    <row r="22" spans="1:16" s="17" customFormat="1" ht="39.950000000000003" customHeight="1" thickBot="1" x14ac:dyDescent="0.3">
      <c r="A22" s="13"/>
      <c r="B22" s="14"/>
      <c r="C22" s="21" t="s">
        <v>6</v>
      </c>
      <c r="D22" s="21" t="s">
        <v>4</v>
      </c>
      <c r="E22" s="21" t="s">
        <v>5</v>
      </c>
      <c r="F22" s="21" t="s">
        <v>0</v>
      </c>
      <c r="G22" s="21" t="s">
        <v>1</v>
      </c>
      <c r="H22" s="21" t="s">
        <v>2</v>
      </c>
      <c r="I22" s="15"/>
      <c r="J22" s="21" t="s">
        <v>6</v>
      </c>
      <c r="K22" s="21" t="s">
        <v>4</v>
      </c>
      <c r="L22" s="21" t="s">
        <v>5</v>
      </c>
      <c r="M22" s="21" t="s">
        <v>0</v>
      </c>
      <c r="N22" s="21" t="s">
        <v>1</v>
      </c>
      <c r="O22" s="21" t="s">
        <v>2</v>
      </c>
      <c r="P22" s="16"/>
    </row>
    <row r="23" spans="1:16" ht="15.75" thickBot="1" x14ac:dyDescent="0.3">
      <c r="A23" s="2"/>
      <c r="B23" s="8"/>
      <c r="C23" s="22">
        <v>41783</v>
      </c>
      <c r="D23" s="20">
        <v>41997</v>
      </c>
      <c r="E23" s="18">
        <f>IF(C23="","",(DATEDIF(C23,D23,"M")+1))</f>
        <v>8</v>
      </c>
      <c r="F23" s="12">
        <f>IF(C23="","",(E23*1.5))</f>
        <v>12</v>
      </c>
      <c r="G23" s="1"/>
      <c r="H23" s="12">
        <f>IF(C23="","",(F23-G23))</f>
        <v>12</v>
      </c>
      <c r="I23" s="6"/>
      <c r="J23" s="22">
        <v>42645</v>
      </c>
      <c r="K23" s="20">
        <f ca="1">TODAY()</f>
        <v>42683</v>
      </c>
      <c r="L23" s="18">
        <f ca="1">IF(J23="","",(DATEDIF(J23,K23,"M")+1))</f>
        <v>2</v>
      </c>
      <c r="M23" s="12">
        <f ca="1">IF(J23="","",(L23*1.5))</f>
        <v>3</v>
      </c>
      <c r="N23" s="1"/>
      <c r="O23" s="12">
        <f ca="1">IF(J23="","",(M23-N23))</f>
        <v>3</v>
      </c>
      <c r="P23" s="7"/>
    </row>
    <row r="24" spans="1:16" x14ac:dyDescent="0.25">
      <c r="A24" s="2"/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</row>
    <row r="25" spans="1:16" ht="15.75" thickBot="1" x14ac:dyDescent="0.3">
      <c r="A25" s="2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</sheetData>
  <mergeCells count="11">
    <mergeCell ref="C21:H21"/>
    <mergeCell ref="J21:O21"/>
    <mergeCell ref="J5:O5"/>
    <mergeCell ref="B2:P2"/>
    <mergeCell ref="C9:H9"/>
    <mergeCell ref="J9:O9"/>
    <mergeCell ref="C13:H13"/>
    <mergeCell ref="J13:O13"/>
    <mergeCell ref="C17:H17"/>
    <mergeCell ref="J17:O17"/>
    <mergeCell ref="C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Congé</vt:lpstr>
      <vt:lpstr>Feuil2</vt:lpstr>
      <vt:lpstr>Feuil3</vt:lpstr>
    </vt:vector>
  </TitlesOfParts>
  <Company>ALTRAN SUD OUEST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ACHLOUJ Mehdi</dc:creator>
  <cp:lastModifiedBy>ACHLOUJ Mehdi</cp:lastModifiedBy>
  <dcterms:created xsi:type="dcterms:W3CDTF">2016-03-31T14:01:23Z</dcterms:created>
  <dcterms:modified xsi:type="dcterms:W3CDTF">2016-11-09T17:05:26Z</dcterms:modified>
</cp:coreProperties>
</file>