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92" yWindow="48" windowWidth="12132" windowHeight="5568"/>
  </bookViews>
  <sheets>
    <sheet name="Feuil1" sheetId="1" r:id="rId1"/>
    <sheet name="Feuil2" sheetId="2" r:id="rId2"/>
    <sheet name="Feuil3" sheetId="3" r:id="rId3"/>
  </sheets>
  <calcPr calcId="125725"/>
</workbook>
</file>

<file path=xl/calcChain.xml><?xml version="1.0" encoding="utf-8"?>
<calcChain xmlns="http://schemas.openxmlformats.org/spreadsheetml/2006/main">
  <c r="L15" i="1"/>
  <c r="L16"/>
  <c r="L17"/>
  <c r="O17"/>
  <c r="O16"/>
  <c r="O15"/>
  <c r="L7"/>
  <c r="O7"/>
  <c r="O11"/>
  <c r="L11"/>
  <c r="O35"/>
  <c r="L35"/>
  <c r="O34"/>
  <c r="L34"/>
  <c r="O23"/>
  <c r="L23"/>
  <c r="O22"/>
  <c r="L22"/>
  <c r="L12"/>
  <c r="L13"/>
  <c r="L14"/>
  <c r="O14"/>
  <c r="O13"/>
  <c r="O12"/>
  <c r="L10"/>
  <c r="O10"/>
  <c r="O33"/>
  <c r="L33"/>
  <c r="O32"/>
  <c r="L32"/>
  <c r="O31"/>
  <c r="L31"/>
  <c r="O48"/>
  <c r="L48"/>
  <c r="O20"/>
  <c r="L20"/>
  <c r="O27"/>
  <c r="L27"/>
  <c r="O18"/>
  <c r="L18"/>
  <c r="L6"/>
  <c r="L5"/>
  <c r="O30"/>
  <c r="L30"/>
  <c r="O19"/>
  <c r="L19"/>
  <c r="L25"/>
  <c r="L26"/>
  <c r="O26"/>
  <c r="O25"/>
  <c r="O38"/>
  <c r="L38"/>
  <c r="L36"/>
  <c r="O36"/>
  <c r="O24"/>
  <c r="L24"/>
  <c r="O21"/>
  <c r="L21"/>
  <c r="O42"/>
  <c r="L42"/>
  <c r="O40"/>
  <c r="L40"/>
  <c r="O39"/>
  <c r="L39"/>
  <c r="O37"/>
  <c r="L37"/>
  <c r="O29"/>
  <c r="L29"/>
  <c r="O47"/>
  <c r="L47"/>
  <c r="O44" l="1"/>
</calcChain>
</file>

<file path=xl/sharedStrings.xml><?xml version="1.0" encoding="utf-8"?>
<sst xmlns="http://schemas.openxmlformats.org/spreadsheetml/2006/main" count="298" uniqueCount="151">
  <si>
    <t>NRB</t>
  </si>
  <si>
    <t>USA</t>
  </si>
  <si>
    <t>FULLERS</t>
  </si>
  <si>
    <t>IPA</t>
  </si>
  <si>
    <t>England</t>
  </si>
  <si>
    <t>Porter</t>
  </si>
  <si>
    <t>Scotland</t>
  </si>
  <si>
    <t>TOTAL:</t>
  </si>
  <si>
    <r>
      <t xml:space="preserve">Conditions générales de vente:                                                                    </t>
    </r>
    <r>
      <rPr>
        <b/>
        <sz val="12"/>
        <color indexed="60"/>
        <rFont val="Calibri"/>
        <family val="2"/>
      </rPr>
      <t xml:space="preserve"> </t>
    </r>
    <r>
      <rPr>
        <b/>
        <i/>
        <sz val="12"/>
        <color indexed="60"/>
        <rFont val="Calibri"/>
        <family val="2"/>
      </rPr>
      <t xml:space="preserve">                           </t>
    </r>
    <r>
      <rPr>
        <b/>
        <i/>
        <sz val="12"/>
        <color indexed="16"/>
        <rFont val="Calibri"/>
        <family val="2"/>
      </rPr>
      <t>General terms of Sale:</t>
    </r>
  </si>
  <si>
    <t>English Strong Ale</t>
  </si>
  <si>
    <t>Foreign Stout</t>
  </si>
  <si>
    <t>Imperial Stout</t>
  </si>
  <si>
    <t>BROOKLYN</t>
  </si>
  <si>
    <t>English Strong Ale (Mild)</t>
  </si>
  <si>
    <t>Past Masters 1914</t>
  </si>
  <si>
    <t>1.013.024box</t>
  </si>
  <si>
    <r>
      <rPr>
        <b/>
        <sz val="16"/>
        <color indexed="17"/>
        <rFont val="Calibri"/>
        <family val="2"/>
      </rPr>
      <t xml:space="preserve"> BEER CITY</t>
    </r>
    <r>
      <rPr>
        <b/>
        <sz val="16"/>
        <color indexed="10"/>
        <rFont val="Calibri"/>
        <family val="2"/>
      </rPr>
      <t xml:space="preserve">   </t>
    </r>
  </si>
  <si>
    <t xml:space="preserve">       0474/86.89.84     -    info@beer-city.be</t>
  </si>
  <si>
    <t>BREWERY</t>
  </si>
  <si>
    <t>Beer</t>
  </si>
  <si>
    <t>Style</t>
  </si>
  <si>
    <t>Alc/%</t>
  </si>
  <si>
    <t>n/b</t>
  </si>
  <si>
    <t>CL</t>
  </si>
  <si>
    <t>Code</t>
  </si>
  <si>
    <t>Format</t>
  </si>
  <si>
    <t>BBDate</t>
  </si>
  <si>
    <t>Counrty</t>
  </si>
  <si>
    <t>Price/b</t>
  </si>
  <si>
    <t>Price/case</t>
  </si>
  <si>
    <t>STOCK</t>
  </si>
  <si>
    <t>LES BIERES DE SERVICE  (bières commerciales)</t>
  </si>
  <si>
    <t>KINGFISHER</t>
  </si>
  <si>
    <t>Kingfisher pils</t>
  </si>
  <si>
    <t>Lager</t>
  </si>
  <si>
    <t>India</t>
  </si>
  <si>
    <t>CAN</t>
  </si>
  <si>
    <t>Session IPA</t>
  </si>
  <si>
    <t>170th Anniversary Ale</t>
  </si>
  <si>
    <t>London Porter</t>
  </si>
  <si>
    <t>English Strong Ale (in box)</t>
  </si>
  <si>
    <t>Imperial Stout (in box)</t>
  </si>
  <si>
    <t>1.013.002box</t>
  </si>
  <si>
    <t>1.013.014box</t>
  </si>
  <si>
    <t>1.013.027box</t>
  </si>
  <si>
    <t>1.013.021box</t>
  </si>
  <si>
    <t>Kriek</t>
  </si>
  <si>
    <t>Sour Kriek</t>
  </si>
  <si>
    <t>American lager</t>
  </si>
  <si>
    <t>9.016.013box</t>
  </si>
  <si>
    <t>Fresh</t>
  </si>
  <si>
    <t>Bières Artisanales en Bouteille /Craft beer in Bottle</t>
  </si>
  <si>
    <t>BLACK MARKET</t>
  </si>
  <si>
    <t>Deception Coconut/Lime</t>
  </si>
  <si>
    <t>9.038.003box</t>
  </si>
  <si>
    <t>Blonde Ale with Coconut</t>
  </si>
  <si>
    <t>MAD RIVER</t>
  </si>
  <si>
    <t>Steelhead Extra Stout</t>
  </si>
  <si>
    <t>9.039.001box</t>
  </si>
  <si>
    <t>BREWDOG</t>
  </si>
  <si>
    <t>Vintage Ale 2015</t>
  </si>
  <si>
    <t>1.013.028box</t>
  </si>
  <si>
    <t>Past Masters Double Stout 1910</t>
  </si>
  <si>
    <t>1.013.031box</t>
  </si>
  <si>
    <t>France</t>
  </si>
  <si>
    <t>BRASSERIE NOYON</t>
  </si>
  <si>
    <t>2 caps</t>
  </si>
  <si>
    <t>Blonde</t>
  </si>
  <si>
    <t>Noire de Slack</t>
  </si>
  <si>
    <t>3.011.001box</t>
  </si>
  <si>
    <t>3.011.002box</t>
  </si>
  <si>
    <t xml:space="preserve">Tous les prix affichés sont Hors TVA, et accises belges comprises. Ils ne sont valables que pour les professionnels en Belgique. Nous livrons gratuitement toutes les commandes. Le montant minimal de commande est à fixer pour chaque client au début de notre collaboration.  </t>
  </si>
  <si>
    <t xml:space="preserve">All the price are excluding VAT (Tax) but including excises. The prices on the list are only available for professionnals in Belgium. The delivery is free in Belgium! We fix together the order value for free delivery.  </t>
  </si>
  <si>
    <t>APA</t>
  </si>
  <si>
    <t>Samuel Adams</t>
  </si>
  <si>
    <t>Boston Lager</t>
  </si>
  <si>
    <t>Vienne Lager</t>
  </si>
  <si>
    <t>115025001box</t>
  </si>
  <si>
    <t>Punk IPA</t>
  </si>
  <si>
    <t>Brown Ale</t>
  </si>
  <si>
    <t>113001001box</t>
  </si>
  <si>
    <t>115024010box</t>
  </si>
  <si>
    <t>Type</t>
  </si>
  <si>
    <t>Qté/L</t>
  </si>
  <si>
    <t>Price/Keg</t>
  </si>
  <si>
    <t>Price/L</t>
  </si>
  <si>
    <t xml:space="preserve">Les Fûts //  Kegs </t>
  </si>
  <si>
    <t>Keg</t>
  </si>
  <si>
    <t>30€ consign.</t>
  </si>
  <si>
    <t>115024002keg</t>
  </si>
  <si>
    <t>121001001box</t>
  </si>
  <si>
    <t xml:space="preserve">promo ! </t>
  </si>
  <si>
    <t>KORMORAN</t>
  </si>
  <si>
    <t>Poland</t>
  </si>
  <si>
    <t>Baltic Porter</t>
  </si>
  <si>
    <t>Porter Warminski</t>
  </si>
  <si>
    <t>124001002box</t>
  </si>
  <si>
    <t>Keykeg</t>
  </si>
  <si>
    <t>1.006.008KEG</t>
  </si>
  <si>
    <t>Dead Pony Club</t>
  </si>
  <si>
    <t>113001002box</t>
  </si>
  <si>
    <t>WESTONS</t>
  </si>
  <si>
    <t>Old Rosie</t>
  </si>
  <si>
    <t>Cider (craft, unfiltered)</t>
  </si>
  <si>
    <t>114010001box</t>
  </si>
  <si>
    <t>WOOHA</t>
  </si>
  <si>
    <t xml:space="preserve">Porter </t>
  </si>
  <si>
    <t xml:space="preserve">New ! </t>
  </si>
  <si>
    <t>113006001box</t>
  </si>
  <si>
    <t>New!</t>
  </si>
  <si>
    <t>5AM</t>
  </si>
  <si>
    <t>113001016box</t>
  </si>
  <si>
    <t>CREW REPUBLIC</t>
  </si>
  <si>
    <t>Detox IPA</t>
  </si>
  <si>
    <t>111001001box</t>
  </si>
  <si>
    <t>111001006box</t>
  </si>
  <si>
    <t>Germany</t>
  </si>
  <si>
    <t>HÄFFNER</t>
  </si>
  <si>
    <t>Incredible Pale Ale</t>
  </si>
  <si>
    <t>111006001box</t>
  </si>
  <si>
    <t>Drunken Sailor</t>
  </si>
  <si>
    <t>ANCHOR</t>
  </si>
  <si>
    <t>Go West IPA</t>
  </si>
  <si>
    <t>Liberty Ale</t>
  </si>
  <si>
    <t>American pale ale</t>
  </si>
  <si>
    <t>115011001box</t>
  </si>
  <si>
    <t>115011003box</t>
  </si>
  <si>
    <t>115011015box</t>
  </si>
  <si>
    <t>ANDERSON VALLEY</t>
  </si>
  <si>
    <t xml:space="preserve">Hop Ottin </t>
  </si>
  <si>
    <t>Gose</t>
  </si>
  <si>
    <t>Gose CAN</t>
  </si>
  <si>
    <t>115031007box</t>
  </si>
  <si>
    <t>115031009box</t>
  </si>
  <si>
    <t>FLYING DOG</t>
  </si>
  <si>
    <t>Doggie Style</t>
  </si>
  <si>
    <t>American Pale Ale</t>
  </si>
  <si>
    <t>Snake Dog</t>
  </si>
  <si>
    <t>115009006box</t>
  </si>
  <si>
    <t>115009003box</t>
  </si>
  <si>
    <t>121001002box</t>
  </si>
  <si>
    <t>111001006KEG</t>
  </si>
  <si>
    <t>keg</t>
  </si>
  <si>
    <t>DE MOLEN</t>
  </si>
  <si>
    <t>HOLLAND</t>
  </si>
  <si>
    <t xml:space="preserve">Hop &amp; Liefde </t>
  </si>
  <si>
    <t>Licht &amp; Lustig</t>
  </si>
  <si>
    <t>Vuur &amp; Vlam</t>
  </si>
  <si>
    <t>105004021box</t>
  </si>
  <si>
    <t>105004017box</t>
  </si>
  <si>
    <t>105004019box</t>
  </si>
</sst>
</file>

<file path=xl/styles.xml><?xml version="1.0" encoding="utf-8"?>
<styleSheet xmlns="http://schemas.openxmlformats.org/spreadsheetml/2006/main">
  <numFmts count="3">
    <numFmt numFmtId="164" formatCode="_-* #,##0.00\ &quot;€&quot;_-;\-* #,##0.00\ &quot;€&quot;_-;_-* &quot;-&quot;??\ &quot;€&quot;_-;_-@_-"/>
    <numFmt numFmtId="165" formatCode="_-* #,##0.00\ _€_-;\-* #,##0.00\ _€_-;_-* &quot;-&quot;??\ _€_-;_-@_-"/>
    <numFmt numFmtId="166" formatCode="&quot;€&quot;\ #,##0.00"/>
  </numFmts>
  <fonts count="33">
    <font>
      <sz val="11"/>
      <color theme="1"/>
      <name val="Calibri"/>
      <family val="2"/>
      <scheme val="minor"/>
    </font>
    <font>
      <sz val="11"/>
      <color indexed="8"/>
      <name val="Calibri"/>
      <family val="2"/>
    </font>
    <font>
      <sz val="10"/>
      <name val="Arial"/>
      <family val="2"/>
    </font>
    <font>
      <sz val="10"/>
      <name val="Calibri"/>
      <family val="2"/>
    </font>
    <font>
      <sz val="10"/>
      <name val="Arial"/>
      <family val="2"/>
    </font>
    <font>
      <b/>
      <sz val="12"/>
      <color indexed="60"/>
      <name val="Calibri"/>
      <family val="2"/>
    </font>
    <font>
      <b/>
      <i/>
      <sz val="12"/>
      <color indexed="60"/>
      <name val="Calibri"/>
      <family val="2"/>
    </font>
    <font>
      <b/>
      <i/>
      <sz val="12"/>
      <color indexed="16"/>
      <name val="Calibri"/>
      <family val="2"/>
    </font>
    <font>
      <b/>
      <sz val="16"/>
      <color indexed="10"/>
      <name val="Calibri"/>
      <family val="2"/>
    </font>
    <font>
      <b/>
      <sz val="16"/>
      <color indexed="17"/>
      <name val="Calibri"/>
      <family val="2"/>
    </font>
    <font>
      <sz val="11"/>
      <color theme="1"/>
      <name val="Calibri"/>
      <family val="2"/>
      <scheme val="minor"/>
    </font>
    <font>
      <b/>
      <sz val="11"/>
      <color theme="1"/>
      <name val="Calibri"/>
      <family val="2"/>
    </font>
    <font>
      <b/>
      <sz val="10"/>
      <color theme="1"/>
      <name val="Calibri"/>
      <family val="2"/>
    </font>
    <font>
      <sz val="10"/>
      <name val="Calibri"/>
      <family val="2"/>
      <scheme val="minor"/>
    </font>
    <font>
      <b/>
      <sz val="11"/>
      <color rgb="FFFFFF00"/>
      <name val="Calibri"/>
      <family val="2"/>
    </font>
    <font>
      <sz val="10"/>
      <color theme="1"/>
      <name val="Calibri"/>
      <family val="2"/>
    </font>
    <font>
      <b/>
      <i/>
      <sz val="11"/>
      <color rgb="FFFF0000"/>
      <name val="Calibri"/>
      <family val="2"/>
      <scheme val="minor"/>
    </font>
    <font>
      <b/>
      <sz val="16"/>
      <color rgb="FFFF0000"/>
      <name val="Calibri"/>
      <family val="2"/>
    </font>
    <font>
      <b/>
      <sz val="14"/>
      <color rgb="FFFF0000"/>
      <name val="Calibri"/>
      <family val="2"/>
    </font>
    <font>
      <sz val="14"/>
      <color rgb="FFFF0000"/>
      <name val="Calibri"/>
      <family val="2"/>
    </font>
    <font>
      <sz val="10"/>
      <color theme="1"/>
      <name val="Calibri"/>
      <family val="2"/>
      <scheme val="minor"/>
    </font>
    <font>
      <b/>
      <i/>
      <sz val="11"/>
      <color theme="1"/>
      <name val="Calibri"/>
      <family val="2"/>
    </font>
    <font>
      <b/>
      <i/>
      <sz val="10"/>
      <color theme="1"/>
      <name val="Calibri"/>
      <family val="2"/>
    </font>
    <font>
      <b/>
      <i/>
      <sz val="10"/>
      <color theme="1"/>
      <name val="Calibri"/>
      <family val="2"/>
      <scheme val="minor"/>
    </font>
    <font>
      <sz val="11"/>
      <color theme="5" tint="-0.499984740745262"/>
      <name val="Calibri"/>
      <family val="2"/>
      <scheme val="minor"/>
    </font>
    <font>
      <b/>
      <sz val="12"/>
      <color theme="1"/>
      <name val="Calibri"/>
      <family val="2"/>
      <scheme val="minor"/>
    </font>
    <font>
      <sz val="14"/>
      <color rgb="FFFF0000"/>
      <name val="Calibri"/>
      <family val="2"/>
      <scheme val="minor"/>
    </font>
    <font>
      <b/>
      <sz val="10"/>
      <color rgb="FFFF0000"/>
      <name val="Calibri"/>
      <family val="2"/>
    </font>
    <font>
      <b/>
      <sz val="12"/>
      <color theme="1"/>
      <name val="Calibri"/>
      <family val="2"/>
    </font>
    <font>
      <sz val="12"/>
      <color theme="1"/>
      <name val="Calibri"/>
      <family val="2"/>
      <scheme val="minor"/>
    </font>
    <font>
      <i/>
      <sz val="11"/>
      <color theme="1"/>
      <name val="Calibri"/>
      <family val="2"/>
      <scheme val="minor"/>
    </font>
    <font>
      <i/>
      <sz val="10"/>
      <color theme="1"/>
      <name val="Calibri"/>
      <family val="2"/>
      <scheme val="minor"/>
    </font>
    <font>
      <i/>
      <sz val="12"/>
      <color theme="1"/>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B05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8" tint="0.59999389629810485"/>
        <bgColor indexed="64"/>
      </patternFill>
    </fill>
    <fill>
      <patternFill patternType="solid">
        <fgColor rgb="FFFFC000"/>
        <bgColor indexed="64"/>
      </patternFill>
    </fill>
    <fill>
      <patternFill patternType="solid">
        <fgColor rgb="FF0070C0"/>
        <bgColor indexed="64"/>
      </patternFill>
    </fill>
    <fill>
      <patternFill patternType="solid">
        <fgColor theme="6"/>
        <bgColor indexed="64"/>
      </patternFill>
    </fill>
    <fill>
      <patternFill patternType="solid">
        <fgColor rgb="FFFF0000"/>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6"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9">
    <xf numFmtId="0" fontId="0" fillId="0" borderId="0"/>
    <xf numFmtId="164"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10" fillId="0" borderId="0"/>
    <xf numFmtId="0" fontId="2" fillId="0" borderId="0"/>
    <xf numFmtId="0" fontId="2" fillId="0" borderId="0"/>
    <xf numFmtId="0" fontId="2"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2" fillId="0" borderId="0" applyFont="0" applyFill="0" applyBorder="0" applyAlignment="0" applyProtection="0"/>
  </cellStyleXfs>
  <cellXfs count="222">
    <xf numFmtId="0" fontId="0" fillId="0" borderId="0" xfId="0"/>
    <xf numFmtId="0" fontId="0" fillId="0" borderId="0" xfId="0"/>
    <xf numFmtId="0" fontId="11" fillId="2" borderId="1" xfId="9" applyFont="1" applyFill="1" applyBorder="1" applyAlignment="1">
      <alignment vertical="center" wrapText="1"/>
    </xf>
    <xf numFmtId="0" fontId="12" fillId="2" borderId="1" xfId="9" applyFont="1" applyFill="1" applyBorder="1" applyAlignment="1">
      <alignment horizontal="left" vertical="center"/>
    </xf>
    <xf numFmtId="0" fontId="11" fillId="3" borderId="1" xfId="9" applyFont="1" applyFill="1" applyBorder="1" applyAlignment="1">
      <alignment vertical="center"/>
    </xf>
    <xf numFmtId="0" fontId="12" fillId="3" borderId="1" xfId="0" applyFont="1" applyFill="1" applyBorder="1" applyAlignment="1">
      <alignment horizontal="left" vertical="center"/>
    </xf>
    <xf numFmtId="0" fontId="13" fillId="2" borderId="1" xfId="0" applyNumberFormat="1" applyFont="1" applyFill="1" applyBorder="1" applyAlignment="1">
      <alignment horizontal="center" vertical="center" wrapText="1"/>
    </xf>
    <xf numFmtId="1" fontId="13"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9" applyFont="1" applyFill="1" applyBorder="1" applyAlignment="1">
      <alignment horizontal="center" vertical="center" wrapText="1"/>
    </xf>
    <xf numFmtId="0" fontId="13" fillId="3" borderId="1" xfId="0" applyNumberFormat="1" applyFont="1" applyFill="1" applyBorder="1" applyAlignment="1">
      <alignment horizontal="center" vertical="center"/>
    </xf>
    <xf numFmtId="1" fontId="13" fillId="3" borderId="1" xfId="0" applyNumberFormat="1" applyFont="1" applyFill="1" applyBorder="1" applyAlignment="1">
      <alignment horizontal="center" vertical="center"/>
    </xf>
    <xf numFmtId="0" fontId="13" fillId="3" borderId="1" xfId="0" applyFont="1" applyFill="1" applyBorder="1" applyAlignment="1">
      <alignment horizontal="center" vertical="center"/>
    </xf>
    <xf numFmtId="0" fontId="13" fillId="3" borderId="1" xfId="9" applyFont="1" applyFill="1" applyBorder="1" applyAlignment="1">
      <alignment horizontal="center" vertical="center" wrapText="1"/>
    </xf>
    <xf numFmtId="166" fontId="3" fillId="3" borderId="1" xfId="0" applyNumberFormat="1" applyFont="1" applyFill="1" applyBorder="1" applyAlignment="1">
      <alignment vertical="center"/>
    </xf>
    <xf numFmtId="0" fontId="3" fillId="2" borderId="1" xfId="0" applyNumberFormat="1" applyFont="1" applyFill="1" applyBorder="1" applyAlignment="1">
      <alignment vertical="center"/>
    </xf>
    <xf numFmtId="0" fontId="3" fillId="3" borderId="1" xfId="0" applyNumberFormat="1" applyFont="1" applyFill="1" applyBorder="1" applyAlignment="1">
      <alignment vertical="center"/>
    </xf>
    <xf numFmtId="0" fontId="0" fillId="0" borderId="0" xfId="0" applyNumberFormat="1"/>
    <xf numFmtId="166" fontId="0" fillId="0" borderId="0" xfId="0" applyNumberFormat="1"/>
    <xf numFmtId="166" fontId="3" fillId="4" borderId="1" xfId="0" applyNumberFormat="1" applyFont="1" applyFill="1" applyBorder="1" applyAlignment="1">
      <alignment vertical="center"/>
    </xf>
    <xf numFmtId="166" fontId="14" fillId="5" borderId="1" xfId="0" applyNumberFormat="1" applyFont="1" applyFill="1" applyBorder="1" applyAlignment="1">
      <alignment vertical="center"/>
    </xf>
    <xf numFmtId="10" fontId="13" fillId="2" borderId="1" xfId="0" applyNumberFormat="1" applyFont="1" applyFill="1" applyBorder="1" applyAlignment="1">
      <alignment horizontal="center" vertical="center" wrapText="1"/>
    </xf>
    <xf numFmtId="10" fontId="13" fillId="3" borderId="1" xfId="0" applyNumberFormat="1" applyFont="1" applyFill="1" applyBorder="1" applyAlignment="1">
      <alignment horizontal="center" vertical="center"/>
    </xf>
    <xf numFmtId="10" fontId="0" fillId="0" borderId="0" xfId="0" applyNumberFormat="1"/>
    <xf numFmtId="0" fontId="15" fillId="2" borderId="1" xfId="9" applyFont="1" applyFill="1" applyBorder="1" applyAlignment="1">
      <alignment horizontal="left" vertical="center"/>
    </xf>
    <xf numFmtId="0" fontId="15" fillId="3" borderId="1" xfId="0" applyFont="1" applyFill="1" applyBorder="1" applyAlignment="1">
      <alignment horizontal="left" vertical="center"/>
    </xf>
    <xf numFmtId="0" fontId="0" fillId="0" borderId="0" xfId="0" applyFont="1"/>
    <xf numFmtId="0" fontId="11" fillId="6" borderId="0" xfId="9" applyFont="1" applyFill="1" applyBorder="1" applyAlignment="1">
      <alignment vertical="center"/>
    </xf>
    <xf numFmtId="0" fontId="12" fillId="6" borderId="0" xfId="0" applyFont="1" applyFill="1" applyBorder="1" applyAlignment="1">
      <alignment horizontal="left" vertical="center"/>
    </xf>
    <xf numFmtId="0" fontId="15" fillId="6" borderId="0" xfId="0" applyFont="1" applyFill="1" applyBorder="1" applyAlignment="1">
      <alignment horizontal="left" vertical="center"/>
    </xf>
    <xf numFmtId="10" fontId="13" fillId="6" borderId="0" xfId="0" applyNumberFormat="1" applyFont="1" applyFill="1" applyBorder="1" applyAlignment="1">
      <alignment horizontal="center" vertical="center"/>
    </xf>
    <xf numFmtId="0" fontId="13" fillId="6" borderId="0" xfId="0" applyNumberFormat="1" applyFont="1" applyFill="1" applyBorder="1" applyAlignment="1">
      <alignment horizontal="center" vertical="center"/>
    </xf>
    <xf numFmtId="1" fontId="13" fillId="6" borderId="0" xfId="0" applyNumberFormat="1" applyFont="1" applyFill="1" applyBorder="1" applyAlignment="1">
      <alignment horizontal="center" vertical="center"/>
    </xf>
    <xf numFmtId="0" fontId="13" fillId="6" borderId="0" xfId="0" applyFont="1" applyFill="1" applyBorder="1" applyAlignment="1">
      <alignment horizontal="center" vertical="center"/>
    </xf>
    <xf numFmtId="0" fontId="13" fillId="6" borderId="0" xfId="9" applyFont="1" applyFill="1" applyBorder="1" applyAlignment="1">
      <alignment horizontal="center" vertical="center" wrapText="1"/>
    </xf>
    <xf numFmtId="166" fontId="3" fillId="6" borderId="0" xfId="0" applyNumberFormat="1" applyFont="1" applyFill="1" applyBorder="1" applyAlignment="1">
      <alignment vertical="center"/>
    </xf>
    <xf numFmtId="0" fontId="3" fillId="6" borderId="0" xfId="0" applyNumberFormat="1" applyFont="1" applyFill="1" applyBorder="1" applyAlignment="1">
      <alignment vertical="center"/>
    </xf>
    <xf numFmtId="0" fontId="11" fillId="7" borderId="1" xfId="9" applyFont="1" applyFill="1" applyBorder="1" applyAlignment="1">
      <alignment vertical="center" wrapText="1"/>
    </xf>
    <xf numFmtId="0" fontId="12" fillId="7" borderId="1" xfId="9" applyFont="1" applyFill="1" applyBorder="1" applyAlignment="1">
      <alignment horizontal="left" vertical="center"/>
    </xf>
    <xf numFmtId="0" fontId="15" fillId="7" borderId="1" xfId="9" applyFont="1" applyFill="1" applyBorder="1" applyAlignment="1">
      <alignment horizontal="left" vertical="center"/>
    </xf>
    <xf numFmtId="10" fontId="13" fillId="7" borderId="1" xfId="9" applyNumberFormat="1" applyFont="1" applyFill="1" applyBorder="1" applyAlignment="1">
      <alignment horizontal="center" vertical="center"/>
    </xf>
    <xf numFmtId="0" fontId="13" fillId="7" borderId="1" xfId="9" applyNumberFormat="1" applyFont="1" applyFill="1" applyBorder="1" applyAlignment="1">
      <alignment horizontal="center" vertical="center"/>
    </xf>
    <xf numFmtId="1" fontId="13" fillId="7" borderId="1" xfId="9" applyNumberFormat="1" applyFont="1" applyFill="1" applyBorder="1" applyAlignment="1">
      <alignment horizontal="center" vertical="center"/>
    </xf>
    <xf numFmtId="0" fontId="13" fillId="7" borderId="1" xfId="9" applyFont="1" applyFill="1" applyBorder="1" applyAlignment="1">
      <alignment horizontal="center" vertical="center"/>
    </xf>
    <xf numFmtId="0" fontId="13" fillId="7" borderId="1" xfId="9" applyFont="1" applyFill="1" applyBorder="1" applyAlignment="1">
      <alignment horizontal="center" vertical="center" wrapText="1"/>
    </xf>
    <xf numFmtId="166" fontId="3" fillId="7" borderId="1" xfId="0" applyNumberFormat="1" applyFont="1" applyFill="1" applyBorder="1" applyAlignment="1">
      <alignment vertical="center"/>
    </xf>
    <xf numFmtId="0" fontId="3" fillId="7" borderId="1" xfId="0" applyNumberFormat="1" applyFont="1" applyFill="1" applyBorder="1" applyAlignment="1">
      <alignment vertical="center"/>
    </xf>
    <xf numFmtId="166" fontId="3" fillId="8" borderId="1" xfId="0" applyNumberFormat="1" applyFont="1" applyFill="1" applyBorder="1" applyAlignment="1">
      <alignment vertical="center"/>
    </xf>
    <xf numFmtId="0" fontId="16" fillId="0" borderId="0" xfId="0" applyFont="1"/>
    <xf numFmtId="0" fontId="11" fillId="10" borderId="1" xfId="9" applyFont="1" applyFill="1" applyBorder="1" applyAlignment="1">
      <alignment vertical="center" wrapText="1"/>
    </xf>
    <xf numFmtId="0" fontId="12" fillId="10" borderId="1" xfId="9" applyFont="1" applyFill="1" applyBorder="1" applyAlignment="1">
      <alignment horizontal="left" vertical="center"/>
    </xf>
    <xf numFmtId="0" fontId="15" fillId="10" borderId="1" xfId="9" applyFont="1" applyFill="1" applyBorder="1" applyAlignment="1">
      <alignment horizontal="left" vertical="center"/>
    </xf>
    <xf numFmtId="10" fontId="13" fillId="10" borderId="1" xfId="9" applyNumberFormat="1" applyFont="1" applyFill="1" applyBorder="1" applyAlignment="1">
      <alignment horizontal="center" vertical="center"/>
    </xf>
    <xf numFmtId="0" fontId="13" fillId="10" borderId="1" xfId="9" applyNumberFormat="1" applyFont="1" applyFill="1" applyBorder="1" applyAlignment="1">
      <alignment horizontal="center" vertical="center"/>
    </xf>
    <xf numFmtId="1" fontId="13" fillId="10" borderId="1" xfId="9" applyNumberFormat="1" applyFont="1" applyFill="1" applyBorder="1" applyAlignment="1">
      <alignment horizontal="center" vertical="center"/>
    </xf>
    <xf numFmtId="0" fontId="13" fillId="10" borderId="1" xfId="9" applyFont="1" applyFill="1" applyBorder="1" applyAlignment="1">
      <alignment horizontal="center" vertical="center"/>
    </xf>
    <xf numFmtId="0" fontId="13" fillId="10" borderId="1" xfId="9" applyFont="1" applyFill="1" applyBorder="1" applyAlignment="1">
      <alignment horizontal="center" vertical="center" wrapText="1"/>
    </xf>
    <xf numFmtId="166" fontId="3" fillId="10" borderId="1" xfId="0" applyNumberFormat="1" applyFont="1" applyFill="1" applyBorder="1" applyAlignment="1">
      <alignment vertical="center"/>
    </xf>
    <xf numFmtId="0" fontId="3" fillId="10" borderId="1" xfId="0" applyNumberFormat="1" applyFont="1" applyFill="1" applyBorder="1" applyAlignment="1">
      <alignment vertical="center"/>
    </xf>
    <xf numFmtId="166" fontId="15" fillId="2" borderId="1" xfId="0" applyNumberFormat="1" applyFont="1" applyFill="1" applyBorder="1" applyAlignment="1">
      <alignment vertical="center"/>
    </xf>
    <xf numFmtId="17" fontId="13" fillId="7" borderId="1" xfId="9" applyNumberFormat="1" applyFont="1" applyFill="1" applyBorder="1" applyAlignment="1">
      <alignment horizontal="center" vertical="center"/>
    </xf>
    <xf numFmtId="17" fontId="13" fillId="2" borderId="1" xfId="0" applyNumberFormat="1" applyFont="1" applyFill="1" applyBorder="1" applyAlignment="1">
      <alignment horizontal="center" vertical="center" wrapText="1"/>
    </xf>
    <xf numFmtId="17" fontId="13" fillId="10" borderId="1" xfId="9" applyNumberFormat="1" applyFont="1" applyFill="1" applyBorder="1" applyAlignment="1">
      <alignment horizontal="center" vertical="center"/>
    </xf>
    <xf numFmtId="0" fontId="17" fillId="4" borderId="0" xfId="0" applyFont="1" applyFill="1" applyBorder="1" applyAlignment="1">
      <alignment horizontal="center" vertical="center" wrapText="1"/>
    </xf>
    <xf numFmtId="0" fontId="18" fillId="4" borderId="2" xfId="0" applyFont="1" applyFill="1" applyBorder="1" applyAlignment="1">
      <alignment horizontal="left" vertical="center"/>
    </xf>
    <xf numFmtId="0" fontId="19" fillId="4" borderId="0" xfId="0" applyFont="1" applyFill="1" applyBorder="1" applyAlignment="1">
      <alignment horizontal="left" vertical="center"/>
    </xf>
    <xf numFmtId="0" fontId="20" fillId="0" borderId="0" xfId="0" applyFont="1"/>
    <xf numFmtId="0" fontId="21" fillId="4" borderId="1" xfId="9" applyFont="1" applyFill="1" applyBorder="1" applyAlignment="1">
      <alignment vertical="center" wrapText="1"/>
    </xf>
    <xf numFmtId="0" fontId="22" fillId="4" borderId="1" xfId="9" applyFont="1" applyFill="1" applyBorder="1" applyAlignment="1">
      <alignment horizontal="left" vertical="center"/>
    </xf>
    <xf numFmtId="10" fontId="23" fillId="4" borderId="1" xfId="9" applyNumberFormat="1" applyFont="1" applyFill="1" applyBorder="1" applyAlignment="1">
      <alignment horizontal="center" vertical="center"/>
    </xf>
    <xf numFmtId="0" fontId="23" fillId="4" borderId="1" xfId="9" applyNumberFormat="1" applyFont="1" applyFill="1" applyBorder="1" applyAlignment="1">
      <alignment horizontal="center" vertical="center"/>
    </xf>
    <xf numFmtId="1" fontId="23" fillId="4" borderId="1" xfId="9" applyNumberFormat="1" applyFont="1" applyFill="1" applyBorder="1" applyAlignment="1">
      <alignment horizontal="center" vertical="center"/>
    </xf>
    <xf numFmtId="0" fontId="23" fillId="4" borderId="1" xfId="9" applyFont="1" applyFill="1" applyBorder="1" applyAlignment="1">
      <alignment horizontal="center" vertical="center"/>
    </xf>
    <xf numFmtId="17" fontId="23" fillId="4" borderId="1" xfId="9" applyNumberFormat="1" applyFont="1" applyFill="1" applyBorder="1" applyAlignment="1">
      <alignment horizontal="center" vertical="center"/>
    </xf>
    <xf numFmtId="0" fontId="23" fillId="4" borderId="1" xfId="9" applyFont="1" applyFill="1" applyBorder="1" applyAlignment="1">
      <alignment horizontal="center" vertical="center" wrapText="1"/>
    </xf>
    <xf numFmtId="166" fontId="22" fillId="4" borderId="1" xfId="0" applyNumberFormat="1" applyFont="1" applyFill="1" applyBorder="1" applyAlignment="1">
      <alignment vertical="center"/>
    </xf>
    <xf numFmtId="0" fontId="22" fillId="4" borderId="1" xfId="0" applyNumberFormat="1" applyFont="1" applyFill="1" applyBorder="1" applyAlignment="1">
      <alignment vertical="center"/>
    </xf>
    <xf numFmtId="0" fontId="11" fillId="3" borderId="1" xfId="9" applyFont="1" applyFill="1" applyBorder="1" applyAlignment="1">
      <alignment vertical="center" wrapText="1"/>
    </xf>
    <xf numFmtId="0" fontId="12" fillId="3" borderId="1" xfId="9" applyFont="1" applyFill="1" applyBorder="1" applyAlignment="1">
      <alignment horizontal="left" vertical="center"/>
    </xf>
    <xf numFmtId="0" fontId="15" fillId="3" borderId="1" xfId="9" applyFont="1" applyFill="1" applyBorder="1" applyAlignment="1">
      <alignment horizontal="left" vertical="center"/>
    </xf>
    <xf numFmtId="10" fontId="13" fillId="3" borderId="1" xfId="9" applyNumberFormat="1" applyFont="1" applyFill="1" applyBorder="1" applyAlignment="1">
      <alignment horizontal="center" vertical="center"/>
    </xf>
    <xf numFmtId="0" fontId="13" fillId="3" borderId="1" xfId="9" applyNumberFormat="1" applyFont="1" applyFill="1" applyBorder="1" applyAlignment="1">
      <alignment horizontal="center" vertical="center"/>
    </xf>
    <xf numFmtId="1" fontId="13" fillId="3" borderId="1" xfId="9" applyNumberFormat="1" applyFont="1" applyFill="1" applyBorder="1" applyAlignment="1">
      <alignment horizontal="center" vertical="center"/>
    </xf>
    <xf numFmtId="0" fontId="13" fillId="3" borderId="1" xfId="9" applyFont="1" applyFill="1" applyBorder="1" applyAlignment="1">
      <alignment horizontal="center" vertical="center"/>
    </xf>
    <xf numFmtId="17" fontId="13" fillId="3" borderId="1" xfId="9" applyNumberFormat="1" applyFont="1" applyFill="1" applyBorder="1" applyAlignment="1">
      <alignment horizontal="center" vertical="center"/>
    </xf>
    <xf numFmtId="0" fontId="11" fillId="11" borderId="1" xfId="9" applyFont="1" applyFill="1" applyBorder="1" applyAlignment="1">
      <alignment vertical="center" wrapText="1"/>
    </xf>
    <xf numFmtId="0" fontId="12" fillId="11" borderId="1" xfId="9" applyFont="1" applyFill="1" applyBorder="1" applyAlignment="1">
      <alignment horizontal="left" vertical="center"/>
    </xf>
    <xf numFmtId="0" fontId="15" fillId="11" borderId="1" xfId="9" applyFont="1" applyFill="1" applyBorder="1" applyAlignment="1">
      <alignment horizontal="left" vertical="center"/>
    </xf>
    <xf numFmtId="10" fontId="13" fillId="11" borderId="1" xfId="9" applyNumberFormat="1" applyFont="1" applyFill="1" applyBorder="1" applyAlignment="1">
      <alignment horizontal="center" vertical="center"/>
    </xf>
    <xf numFmtId="0" fontId="13" fillId="11" borderId="1" xfId="9" applyNumberFormat="1" applyFont="1" applyFill="1" applyBorder="1" applyAlignment="1">
      <alignment horizontal="center" vertical="center"/>
    </xf>
    <xf numFmtId="1" fontId="13" fillId="11" borderId="1" xfId="9" applyNumberFormat="1" applyFont="1" applyFill="1" applyBorder="1" applyAlignment="1">
      <alignment horizontal="center" vertical="center"/>
    </xf>
    <xf numFmtId="0" fontId="13" fillId="11" borderId="1" xfId="9" applyFont="1" applyFill="1" applyBorder="1" applyAlignment="1">
      <alignment horizontal="center" vertical="center"/>
    </xf>
    <xf numFmtId="17" fontId="13" fillId="11" borderId="1" xfId="9" applyNumberFormat="1" applyFont="1" applyFill="1" applyBorder="1" applyAlignment="1">
      <alignment horizontal="center" vertical="center"/>
    </xf>
    <xf numFmtId="0" fontId="13" fillId="11" borderId="1" xfId="9" applyFont="1" applyFill="1" applyBorder="1" applyAlignment="1">
      <alignment horizontal="center" vertical="center" wrapText="1"/>
    </xf>
    <xf numFmtId="166" fontId="3" fillId="11" borderId="1" xfId="0" applyNumberFormat="1" applyFont="1" applyFill="1" applyBorder="1" applyAlignment="1">
      <alignment vertical="center"/>
    </xf>
    <xf numFmtId="0" fontId="3" fillId="11" borderId="1" xfId="0" applyNumberFormat="1" applyFont="1" applyFill="1" applyBorder="1" applyAlignment="1">
      <alignment vertical="center"/>
    </xf>
    <xf numFmtId="0" fontId="29" fillId="9" borderId="0" xfId="0" applyFont="1" applyFill="1"/>
    <xf numFmtId="0" fontId="11" fillId="13" borderId="1" xfId="9" applyFont="1" applyFill="1" applyBorder="1" applyAlignment="1">
      <alignment vertical="center" wrapText="1"/>
    </xf>
    <xf numFmtId="0" fontId="12" fillId="13" borderId="1" xfId="9" applyFont="1" applyFill="1" applyBorder="1" applyAlignment="1">
      <alignment horizontal="left" vertical="center"/>
    </xf>
    <xf numFmtId="0" fontId="15" fillId="13" borderId="1" xfId="9" applyFont="1" applyFill="1" applyBorder="1" applyAlignment="1">
      <alignment horizontal="left" vertical="center"/>
    </xf>
    <xf numFmtId="10" fontId="13" fillId="13" borderId="1" xfId="9" applyNumberFormat="1" applyFont="1" applyFill="1" applyBorder="1" applyAlignment="1">
      <alignment horizontal="center" vertical="center"/>
    </xf>
    <xf numFmtId="0" fontId="13" fillId="13" borderId="1" xfId="9" applyNumberFormat="1" applyFont="1" applyFill="1" applyBorder="1" applyAlignment="1">
      <alignment horizontal="center" vertical="center"/>
    </xf>
    <xf numFmtId="1" fontId="13" fillId="13" borderId="1" xfId="9" applyNumberFormat="1" applyFont="1" applyFill="1" applyBorder="1" applyAlignment="1">
      <alignment horizontal="center" vertical="center"/>
    </xf>
    <xf numFmtId="0" fontId="13" fillId="13" borderId="1" xfId="9" applyFont="1" applyFill="1" applyBorder="1" applyAlignment="1">
      <alignment horizontal="center" vertical="center"/>
    </xf>
    <xf numFmtId="17" fontId="13" fillId="13" borderId="1" xfId="9" applyNumberFormat="1" applyFont="1" applyFill="1" applyBorder="1" applyAlignment="1">
      <alignment horizontal="center" vertical="center"/>
    </xf>
    <xf numFmtId="0" fontId="13" fillId="13" borderId="1" xfId="9" applyFont="1" applyFill="1" applyBorder="1" applyAlignment="1">
      <alignment horizontal="center" vertical="center" wrapText="1"/>
    </xf>
    <xf numFmtId="166" fontId="3" fillId="13" borderId="1" xfId="0" applyNumberFormat="1" applyFont="1" applyFill="1" applyBorder="1" applyAlignment="1">
      <alignment vertical="center"/>
    </xf>
    <xf numFmtId="0" fontId="3" fillId="13" borderId="1" xfId="0" applyNumberFormat="1" applyFont="1" applyFill="1" applyBorder="1" applyAlignment="1">
      <alignment vertical="center"/>
    </xf>
    <xf numFmtId="0" fontId="11" fillId="12" borderId="1" xfId="9" applyFont="1" applyFill="1" applyBorder="1" applyAlignment="1">
      <alignment vertical="center" wrapText="1"/>
    </xf>
    <xf numFmtId="0" fontId="12" fillId="12" borderId="1" xfId="9" applyFont="1" applyFill="1" applyBorder="1" applyAlignment="1">
      <alignment horizontal="left" vertical="center"/>
    </xf>
    <xf numFmtId="0" fontId="15" fillId="12" borderId="1" xfId="9" applyFont="1" applyFill="1" applyBorder="1" applyAlignment="1">
      <alignment horizontal="left" vertical="center"/>
    </xf>
    <xf numFmtId="10" fontId="13" fillId="12" borderId="1" xfId="9" applyNumberFormat="1" applyFont="1" applyFill="1" applyBorder="1" applyAlignment="1">
      <alignment horizontal="center" vertical="center"/>
    </xf>
    <xf numFmtId="0" fontId="13" fillId="12" borderId="1" xfId="9" applyNumberFormat="1" applyFont="1" applyFill="1" applyBorder="1" applyAlignment="1">
      <alignment horizontal="center" vertical="center"/>
    </xf>
    <xf numFmtId="1" fontId="13" fillId="12" borderId="1" xfId="9" applyNumberFormat="1" applyFont="1" applyFill="1" applyBorder="1" applyAlignment="1">
      <alignment horizontal="center" vertical="center"/>
    </xf>
    <xf numFmtId="0" fontId="13" fillId="12" borderId="1" xfId="9" applyFont="1" applyFill="1" applyBorder="1" applyAlignment="1">
      <alignment horizontal="center" vertical="center"/>
    </xf>
    <xf numFmtId="17" fontId="13" fillId="12" borderId="1" xfId="9" applyNumberFormat="1" applyFont="1" applyFill="1" applyBorder="1" applyAlignment="1">
      <alignment horizontal="center" vertical="center"/>
    </xf>
    <xf numFmtId="0" fontId="13" fillId="12" borderId="1" xfId="9" applyFont="1" applyFill="1" applyBorder="1" applyAlignment="1">
      <alignment horizontal="center" vertical="center" wrapText="1"/>
    </xf>
    <xf numFmtId="0" fontId="3" fillId="12" borderId="1" xfId="0" applyNumberFormat="1" applyFont="1" applyFill="1" applyBorder="1" applyAlignment="1">
      <alignment vertical="center"/>
    </xf>
    <xf numFmtId="0" fontId="16" fillId="0" borderId="0" xfId="0" applyFont="1" applyFill="1"/>
    <xf numFmtId="18" fontId="12" fillId="10" borderId="1" xfId="9" applyNumberFormat="1" applyFont="1" applyFill="1" applyBorder="1" applyAlignment="1">
      <alignment horizontal="left" vertical="center"/>
    </xf>
    <xf numFmtId="0" fontId="11" fillId="14" borderId="1" xfId="9" applyFont="1" applyFill="1" applyBorder="1" applyAlignment="1">
      <alignment vertical="center" wrapText="1"/>
    </xf>
    <xf numFmtId="0" fontId="12" fillId="14" borderId="1" xfId="9" applyFont="1" applyFill="1" applyBorder="1" applyAlignment="1">
      <alignment horizontal="left" vertical="center"/>
    </xf>
    <xf numFmtId="0" fontId="15" fillId="14" borderId="1" xfId="9" applyFont="1" applyFill="1" applyBorder="1" applyAlignment="1">
      <alignment horizontal="left" vertical="center"/>
    </xf>
    <xf numFmtId="10" fontId="13" fillId="14" borderId="1" xfId="9" applyNumberFormat="1" applyFont="1" applyFill="1" applyBorder="1" applyAlignment="1">
      <alignment horizontal="center" vertical="center"/>
    </xf>
    <xf numFmtId="0" fontId="13" fillId="14" borderId="1" xfId="9" applyNumberFormat="1" applyFont="1" applyFill="1" applyBorder="1" applyAlignment="1">
      <alignment horizontal="center" vertical="center"/>
    </xf>
    <xf numFmtId="1" fontId="13" fillId="14" borderId="1" xfId="9" applyNumberFormat="1" applyFont="1" applyFill="1" applyBorder="1" applyAlignment="1">
      <alignment horizontal="center" vertical="center"/>
    </xf>
    <xf numFmtId="0" fontId="13" fillId="14" borderId="1" xfId="9" applyFont="1" applyFill="1" applyBorder="1" applyAlignment="1">
      <alignment horizontal="center" vertical="center"/>
    </xf>
    <xf numFmtId="17" fontId="13" fillId="14" borderId="1" xfId="9" applyNumberFormat="1" applyFont="1" applyFill="1" applyBorder="1" applyAlignment="1">
      <alignment horizontal="center" vertical="center"/>
    </xf>
    <xf numFmtId="0" fontId="13" fillId="14" borderId="1" xfId="9" applyFont="1" applyFill="1" applyBorder="1" applyAlignment="1">
      <alignment horizontal="center" vertical="center" wrapText="1"/>
    </xf>
    <xf numFmtId="166" fontId="3" fillId="14" borderId="1" xfId="0" applyNumberFormat="1" applyFont="1" applyFill="1" applyBorder="1" applyAlignment="1">
      <alignment vertical="center"/>
    </xf>
    <xf numFmtId="0" fontId="3" fillId="14" borderId="1" xfId="0" applyNumberFormat="1" applyFont="1" applyFill="1" applyBorder="1" applyAlignment="1">
      <alignment vertical="center"/>
    </xf>
    <xf numFmtId="0" fontId="30" fillId="0" borderId="0" xfId="0" applyFont="1"/>
    <xf numFmtId="0" fontId="31" fillId="0" borderId="0" xfId="0" applyFont="1"/>
    <xf numFmtId="0" fontId="32" fillId="9" borderId="0" xfId="0" applyFont="1" applyFill="1"/>
    <xf numFmtId="166" fontId="15" fillId="7" borderId="1" xfId="0" applyNumberFormat="1" applyFont="1" applyFill="1" applyBorder="1" applyAlignment="1">
      <alignment vertical="center"/>
    </xf>
    <xf numFmtId="9" fontId="0" fillId="0" borderId="0" xfId="0" applyNumberFormat="1" applyFont="1" applyFill="1"/>
    <xf numFmtId="166" fontId="27" fillId="12" borderId="1" xfId="0" applyNumberFormat="1" applyFont="1" applyFill="1" applyBorder="1" applyAlignment="1">
      <alignment vertical="center"/>
    </xf>
    <xf numFmtId="0" fontId="13" fillId="13" borderId="6" xfId="9" applyFont="1" applyFill="1" applyBorder="1" applyAlignment="1">
      <alignment horizontal="center" vertical="center" wrapText="1"/>
    </xf>
    <xf numFmtId="166" fontId="3" fillId="14" borderId="9" xfId="0" applyNumberFormat="1" applyFont="1" applyFill="1" applyBorder="1" applyAlignment="1">
      <alignment vertical="center"/>
    </xf>
    <xf numFmtId="166" fontId="27" fillId="12" borderId="8" xfId="0" applyNumberFormat="1" applyFont="1" applyFill="1" applyBorder="1" applyAlignment="1">
      <alignment vertical="center"/>
    </xf>
    <xf numFmtId="166" fontId="15" fillId="10" borderId="1" xfId="0" applyNumberFormat="1" applyFont="1" applyFill="1" applyBorder="1" applyAlignment="1">
      <alignment vertical="center"/>
    </xf>
    <xf numFmtId="9" fontId="16" fillId="0" borderId="0" xfId="0" applyNumberFormat="1" applyFont="1" applyFill="1"/>
    <xf numFmtId="0" fontId="11" fillId="4" borderId="1" xfId="9" applyFont="1" applyFill="1" applyBorder="1" applyAlignment="1">
      <alignment vertical="center" wrapText="1"/>
    </xf>
    <xf numFmtId="0" fontId="12" fillId="4" borderId="1" xfId="9" applyFont="1" applyFill="1" applyBorder="1" applyAlignment="1">
      <alignment horizontal="left" vertical="center"/>
    </xf>
    <xf numFmtId="0" fontId="15" fillId="4" borderId="1" xfId="9" applyFont="1" applyFill="1" applyBorder="1" applyAlignment="1">
      <alignment horizontal="left" vertical="center"/>
    </xf>
    <xf numFmtId="10" fontId="13" fillId="4" borderId="1" xfId="9" applyNumberFormat="1" applyFont="1" applyFill="1" applyBorder="1" applyAlignment="1">
      <alignment horizontal="center" vertical="center"/>
    </xf>
    <xf numFmtId="0" fontId="13" fillId="4" borderId="1" xfId="9" applyNumberFormat="1" applyFont="1" applyFill="1" applyBorder="1" applyAlignment="1">
      <alignment horizontal="center" vertical="center"/>
    </xf>
    <xf numFmtId="1" fontId="13" fillId="4" borderId="1" xfId="9" applyNumberFormat="1" applyFont="1" applyFill="1" applyBorder="1" applyAlignment="1">
      <alignment horizontal="center" vertical="center"/>
    </xf>
    <xf numFmtId="0" fontId="13" fillId="4" borderId="1" xfId="9" applyFont="1" applyFill="1" applyBorder="1" applyAlignment="1">
      <alignment horizontal="center" vertical="center"/>
    </xf>
    <xf numFmtId="17" fontId="13" fillId="4" borderId="1" xfId="9" applyNumberFormat="1" applyFont="1" applyFill="1" applyBorder="1" applyAlignment="1">
      <alignment horizontal="center" vertical="center"/>
    </xf>
    <xf numFmtId="0" fontId="13" fillId="4" borderId="1" xfId="9" applyFont="1" applyFill="1" applyBorder="1" applyAlignment="1">
      <alignment horizontal="center" vertical="center" wrapText="1"/>
    </xf>
    <xf numFmtId="0" fontId="3" fillId="4" borderId="1" xfId="0" applyNumberFormat="1" applyFont="1" applyFill="1" applyBorder="1" applyAlignment="1">
      <alignment vertical="center"/>
    </xf>
    <xf numFmtId="0" fontId="11" fillId="15" borderId="1" xfId="9" applyFont="1" applyFill="1" applyBorder="1" applyAlignment="1">
      <alignment vertical="center" wrapText="1"/>
    </xf>
    <xf numFmtId="0" fontId="12" fillId="15" borderId="1" xfId="9" applyFont="1" applyFill="1" applyBorder="1" applyAlignment="1">
      <alignment horizontal="left" vertical="center"/>
    </xf>
    <xf numFmtId="0" fontId="15" fillId="15" borderId="1" xfId="9" applyFont="1" applyFill="1" applyBorder="1" applyAlignment="1">
      <alignment horizontal="left" vertical="center"/>
    </xf>
    <xf numFmtId="10" fontId="13" fillId="15" borderId="1" xfId="9" applyNumberFormat="1" applyFont="1" applyFill="1" applyBorder="1" applyAlignment="1">
      <alignment horizontal="center" vertical="center"/>
    </xf>
    <xf numFmtId="0" fontId="13" fillId="15" borderId="1" xfId="9" applyNumberFormat="1" applyFont="1" applyFill="1" applyBorder="1" applyAlignment="1">
      <alignment horizontal="center" vertical="center"/>
    </xf>
    <xf numFmtId="1" fontId="13" fillId="15" borderId="1" xfId="9" applyNumberFormat="1" applyFont="1" applyFill="1" applyBorder="1" applyAlignment="1">
      <alignment horizontal="center" vertical="center"/>
    </xf>
    <xf numFmtId="0" fontId="13" fillId="15" borderId="1" xfId="9" applyFont="1" applyFill="1" applyBorder="1" applyAlignment="1">
      <alignment horizontal="center" vertical="center"/>
    </xf>
    <xf numFmtId="17" fontId="13" fillId="15" borderId="1" xfId="9" applyNumberFormat="1" applyFont="1" applyFill="1" applyBorder="1" applyAlignment="1">
      <alignment horizontal="center" vertical="center"/>
    </xf>
    <xf numFmtId="0" fontId="13" fillId="15" borderId="1" xfId="9" applyFont="1" applyFill="1" applyBorder="1" applyAlignment="1">
      <alignment horizontal="center" vertical="center" wrapText="1"/>
    </xf>
    <xf numFmtId="166" fontId="3" fillId="15" borderId="1" xfId="0" applyNumberFormat="1" applyFont="1" applyFill="1" applyBorder="1" applyAlignment="1">
      <alignment vertical="center"/>
    </xf>
    <xf numFmtId="0" fontId="3" fillId="15" borderId="1" xfId="0" applyNumberFormat="1" applyFont="1" applyFill="1" applyBorder="1" applyAlignment="1">
      <alignment vertical="center"/>
    </xf>
    <xf numFmtId="0" fontId="11" fillId="16" borderId="1" xfId="9" applyFont="1" applyFill="1" applyBorder="1" applyAlignment="1">
      <alignment vertical="center" wrapText="1"/>
    </xf>
    <xf numFmtId="0" fontId="12" fillId="16" borderId="1" xfId="9" applyFont="1" applyFill="1" applyBorder="1" applyAlignment="1">
      <alignment horizontal="left" vertical="center"/>
    </xf>
    <xf numFmtId="0" fontId="15" fillId="16" borderId="1" xfId="9" applyFont="1" applyFill="1" applyBorder="1" applyAlignment="1">
      <alignment horizontal="left" vertical="center"/>
    </xf>
    <xf numFmtId="10" fontId="13" fillId="16" borderId="1" xfId="9" applyNumberFormat="1" applyFont="1" applyFill="1" applyBorder="1" applyAlignment="1">
      <alignment horizontal="center" vertical="center"/>
    </xf>
    <xf numFmtId="0" fontId="13" fillId="16" borderId="1" xfId="9" applyNumberFormat="1" applyFont="1" applyFill="1" applyBorder="1" applyAlignment="1">
      <alignment horizontal="center" vertical="center"/>
    </xf>
    <xf numFmtId="1" fontId="13" fillId="16" borderId="1" xfId="9" applyNumberFormat="1" applyFont="1" applyFill="1" applyBorder="1" applyAlignment="1">
      <alignment horizontal="center" vertical="center"/>
    </xf>
    <xf numFmtId="0" fontId="13" fillId="16" borderId="1" xfId="9" applyFont="1" applyFill="1" applyBorder="1" applyAlignment="1">
      <alignment horizontal="center" vertical="center"/>
    </xf>
    <xf numFmtId="17" fontId="13" fillId="16" borderId="1" xfId="9" applyNumberFormat="1" applyFont="1" applyFill="1" applyBorder="1" applyAlignment="1">
      <alignment horizontal="center" vertical="center"/>
    </xf>
    <xf numFmtId="0" fontId="13" fillId="16" borderId="1" xfId="9" applyFont="1" applyFill="1" applyBorder="1" applyAlignment="1">
      <alignment horizontal="center" vertical="center" wrapText="1"/>
    </xf>
    <xf numFmtId="166" fontId="3" fillId="16" borderId="1" xfId="0" applyNumberFormat="1" applyFont="1" applyFill="1" applyBorder="1" applyAlignment="1">
      <alignment vertical="center"/>
    </xf>
    <xf numFmtId="0" fontId="3" fillId="16" borderId="1" xfId="0" applyNumberFormat="1" applyFont="1" applyFill="1" applyBorder="1" applyAlignment="1">
      <alignment vertical="center"/>
    </xf>
    <xf numFmtId="0" fontId="11" fillId="17" borderId="1" xfId="9" applyFont="1" applyFill="1" applyBorder="1" applyAlignment="1">
      <alignment vertical="center" wrapText="1"/>
    </xf>
    <xf numFmtId="0" fontId="12" fillId="17" borderId="1" xfId="9" applyFont="1" applyFill="1" applyBorder="1" applyAlignment="1">
      <alignment horizontal="left" vertical="center"/>
    </xf>
    <xf numFmtId="0" fontId="15" fillId="17" borderId="1" xfId="9" applyFont="1" applyFill="1" applyBorder="1" applyAlignment="1">
      <alignment horizontal="left" vertical="center"/>
    </xf>
    <xf numFmtId="10" fontId="13" fillId="17" borderId="1" xfId="9" applyNumberFormat="1" applyFont="1" applyFill="1" applyBorder="1" applyAlignment="1">
      <alignment horizontal="center" vertical="center"/>
    </xf>
    <xf numFmtId="0" fontId="13" fillId="17" borderId="1" xfId="9" applyNumberFormat="1" applyFont="1" applyFill="1" applyBorder="1" applyAlignment="1">
      <alignment horizontal="center" vertical="center"/>
    </xf>
    <xf numFmtId="1" fontId="13" fillId="17" borderId="1" xfId="9" applyNumberFormat="1" applyFont="1" applyFill="1" applyBorder="1" applyAlignment="1">
      <alignment horizontal="center" vertical="center"/>
    </xf>
    <xf numFmtId="0" fontId="13" fillId="17" borderId="1" xfId="9" applyFont="1" applyFill="1" applyBorder="1" applyAlignment="1">
      <alignment horizontal="center" vertical="center"/>
    </xf>
    <xf numFmtId="17" fontId="13" fillId="17" borderId="1" xfId="9" applyNumberFormat="1" applyFont="1" applyFill="1" applyBorder="1" applyAlignment="1">
      <alignment horizontal="center" vertical="center"/>
    </xf>
    <xf numFmtId="0" fontId="13" fillId="17" borderId="1" xfId="9" applyFont="1" applyFill="1" applyBorder="1" applyAlignment="1">
      <alignment horizontal="center" vertical="center" wrapText="1"/>
    </xf>
    <xf numFmtId="166" fontId="3" fillId="17" borderId="1" xfId="0" applyNumberFormat="1" applyFont="1" applyFill="1" applyBorder="1" applyAlignment="1">
      <alignment vertical="center"/>
    </xf>
    <xf numFmtId="0" fontId="3" fillId="17" borderId="1" xfId="0" applyNumberFormat="1" applyFont="1" applyFill="1" applyBorder="1" applyAlignment="1">
      <alignment vertical="center"/>
    </xf>
    <xf numFmtId="0" fontId="11" fillId="18" borderId="1" xfId="9" applyFont="1" applyFill="1" applyBorder="1" applyAlignment="1">
      <alignment vertical="center" wrapText="1"/>
    </xf>
    <xf numFmtId="0" fontId="12" fillId="18" borderId="1" xfId="9" applyFont="1" applyFill="1" applyBorder="1" applyAlignment="1">
      <alignment horizontal="left" vertical="center"/>
    </xf>
    <xf numFmtId="0" fontId="15" fillId="18" borderId="1" xfId="9" applyFont="1" applyFill="1" applyBorder="1" applyAlignment="1">
      <alignment horizontal="left" vertical="center"/>
    </xf>
    <xf numFmtId="10" fontId="13" fillId="18" borderId="1" xfId="9" applyNumberFormat="1" applyFont="1" applyFill="1" applyBorder="1" applyAlignment="1">
      <alignment horizontal="center" vertical="center"/>
    </xf>
    <xf numFmtId="0" fontId="13" fillId="18" borderId="1" xfId="9" applyNumberFormat="1" applyFont="1" applyFill="1" applyBorder="1" applyAlignment="1">
      <alignment horizontal="center" vertical="center"/>
    </xf>
    <xf numFmtId="1" fontId="13" fillId="18" borderId="1" xfId="9" applyNumberFormat="1" applyFont="1" applyFill="1" applyBorder="1" applyAlignment="1">
      <alignment horizontal="center" vertical="center"/>
    </xf>
    <xf numFmtId="0" fontId="13" fillId="18" borderId="1" xfId="9" applyFont="1" applyFill="1" applyBorder="1" applyAlignment="1">
      <alignment horizontal="center" vertical="center"/>
    </xf>
    <xf numFmtId="17" fontId="13" fillId="18" borderId="1" xfId="9" applyNumberFormat="1" applyFont="1" applyFill="1" applyBorder="1" applyAlignment="1">
      <alignment horizontal="center" vertical="center"/>
    </xf>
    <xf numFmtId="0" fontId="13" fillId="18" borderId="1" xfId="9" applyFont="1" applyFill="1" applyBorder="1" applyAlignment="1">
      <alignment horizontal="center" vertical="center" wrapText="1"/>
    </xf>
    <xf numFmtId="166" fontId="3" fillId="18" borderId="1" xfId="0" applyNumberFormat="1" applyFont="1" applyFill="1" applyBorder="1" applyAlignment="1">
      <alignment vertical="center"/>
    </xf>
    <xf numFmtId="0" fontId="3" fillId="18" borderId="1" xfId="0" applyNumberFormat="1" applyFont="1" applyFill="1" applyBorder="1" applyAlignment="1">
      <alignment vertical="center"/>
    </xf>
    <xf numFmtId="10" fontId="26" fillId="4" borderId="0" xfId="0" applyNumberFormat="1" applyFont="1" applyFill="1" applyBorder="1" applyAlignment="1">
      <alignment horizontal="center" vertical="center"/>
    </xf>
    <xf numFmtId="1" fontId="26" fillId="4" borderId="2" xfId="0" applyNumberFormat="1" applyFont="1" applyFill="1" applyBorder="1" applyAlignment="1">
      <alignment horizontal="center" vertical="center"/>
    </xf>
    <xf numFmtId="1" fontId="26" fillId="4" borderId="3" xfId="0" applyNumberFormat="1" applyFont="1" applyFill="1" applyBorder="1" applyAlignment="1">
      <alignment horizontal="center" vertical="center"/>
    </xf>
    <xf numFmtId="1" fontId="26" fillId="4" borderId="4" xfId="0" applyNumberFormat="1" applyFont="1" applyFill="1" applyBorder="1" applyAlignment="1">
      <alignment horizontal="center" vertical="center"/>
    </xf>
    <xf numFmtId="1" fontId="26" fillId="4" borderId="5" xfId="0" applyNumberFormat="1" applyFont="1" applyFill="1" applyBorder="1" applyAlignment="1">
      <alignment horizontal="center" vertical="center"/>
    </xf>
    <xf numFmtId="0" fontId="27" fillId="4" borderId="4" xfId="0" applyFont="1" applyFill="1" applyBorder="1" applyAlignment="1">
      <alignment horizontal="left" vertical="center" wrapText="1"/>
    </xf>
    <xf numFmtId="0" fontId="0" fillId="6" borderId="0" xfId="0" applyFill="1" applyAlignment="1">
      <alignment horizontal="center" vertical="center" wrapText="1"/>
    </xf>
    <xf numFmtId="0" fontId="24" fillId="6" borderId="0" xfId="0" applyFont="1" applyFill="1" applyAlignment="1">
      <alignment horizontal="center" vertical="center" wrapText="1"/>
    </xf>
    <xf numFmtId="0" fontId="25" fillId="6" borderId="0" xfId="0" applyFont="1" applyFill="1" applyAlignment="1">
      <alignment horizontal="left"/>
    </xf>
    <xf numFmtId="0" fontId="11" fillId="9" borderId="6" xfId="9" applyFont="1" applyFill="1" applyBorder="1" applyAlignment="1">
      <alignment horizontal="center" vertical="center"/>
    </xf>
    <xf numFmtId="0" fontId="11" fillId="9" borderId="7" xfId="9" applyFont="1" applyFill="1" applyBorder="1" applyAlignment="1">
      <alignment horizontal="center" vertical="center"/>
    </xf>
    <xf numFmtId="0" fontId="11" fillId="9" borderId="8" xfId="9" applyFont="1" applyFill="1" applyBorder="1" applyAlignment="1">
      <alignment horizontal="center" vertical="center"/>
    </xf>
    <xf numFmtId="0" fontId="28" fillId="9" borderId="6" xfId="9" applyFont="1" applyFill="1" applyBorder="1" applyAlignment="1">
      <alignment horizontal="center" vertical="center"/>
    </xf>
    <xf numFmtId="0" fontId="28" fillId="9" borderId="7" xfId="9" applyFont="1" applyFill="1" applyBorder="1" applyAlignment="1">
      <alignment horizontal="center" vertical="center"/>
    </xf>
    <xf numFmtId="0" fontId="28" fillId="9" borderId="8" xfId="9" applyFont="1" applyFill="1" applyBorder="1" applyAlignment="1">
      <alignment horizontal="center" vertical="center"/>
    </xf>
    <xf numFmtId="0" fontId="11" fillId="9" borderId="1" xfId="9" applyFont="1" applyFill="1" applyBorder="1" applyAlignment="1">
      <alignment vertical="center" wrapText="1"/>
    </xf>
    <xf numFmtId="0" fontId="12" fillId="9" borderId="1" xfId="9" applyFont="1" applyFill="1" applyBorder="1" applyAlignment="1">
      <alignment horizontal="left" vertical="center"/>
    </xf>
    <xf numFmtId="0" fontId="15" fillId="9" borderId="1" xfId="9" applyFont="1" applyFill="1" applyBorder="1" applyAlignment="1">
      <alignment horizontal="left" vertical="center"/>
    </xf>
    <xf numFmtId="10" fontId="13" fillId="9" borderId="1" xfId="9" applyNumberFormat="1" applyFont="1" applyFill="1" applyBorder="1" applyAlignment="1">
      <alignment horizontal="center" vertical="center"/>
    </xf>
    <xf numFmtId="0" fontId="13" fillId="9" borderId="1" xfId="9" applyNumberFormat="1" applyFont="1" applyFill="1" applyBorder="1" applyAlignment="1">
      <alignment horizontal="center" vertical="center"/>
    </xf>
    <xf numFmtId="1" fontId="13" fillId="9" borderId="1" xfId="9" applyNumberFormat="1" applyFont="1" applyFill="1" applyBorder="1" applyAlignment="1">
      <alignment horizontal="center" vertical="center"/>
    </xf>
    <xf numFmtId="0" fontId="13" fillId="9" borderId="1" xfId="9" applyFont="1" applyFill="1" applyBorder="1" applyAlignment="1">
      <alignment horizontal="center" vertical="center"/>
    </xf>
    <xf numFmtId="17" fontId="13" fillId="9" borderId="1" xfId="9" applyNumberFormat="1" applyFont="1" applyFill="1" applyBorder="1" applyAlignment="1">
      <alignment horizontal="center" vertical="center"/>
    </xf>
    <xf numFmtId="0" fontId="13" fillId="9" borderId="1" xfId="9" applyFont="1" applyFill="1" applyBorder="1" applyAlignment="1">
      <alignment horizontal="center" vertical="center" wrapText="1"/>
    </xf>
    <xf numFmtId="166" fontId="3" fillId="9" borderId="1" xfId="0" applyNumberFormat="1" applyFont="1" applyFill="1" applyBorder="1" applyAlignment="1">
      <alignment vertical="center"/>
    </xf>
    <xf numFmtId="0" fontId="3" fillId="9" borderId="1" xfId="0" applyNumberFormat="1" applyFont="1" applyFill="1" applyBorder="1" applyAlignment="1">
      <alignment vertical="center"/>
    </xf>
  </cellXfs>
  <cellStyles count="19">
    <cellStyle name="Euro" xfId="1"/>
    <cellStyle name="Milliers 2" xfId="2"/>
    <cellStyle name="Milliers 2 2" xfId="3"/>
    <cellStyle name="Monétaire 2" xfId="4"/>
    <cellStyle name="Monétaire 3" xfId="5"/>
    <cellStyle name="Normal" xfId="0" builtinId="0"/>
    <cellStyle name="Normal 2" xfId="6"/>
    <cellStyle name="Normal 2 2" xfId="7"/>
    <cellStyle name="Normal 2 3" xfId="8"/>
    <cellStyle name="Normal 3" xfId="9"/>
    <cellStyle name="Normal 4" xfId="10"/>
    <cellStyle name="Normal 57" xfId="11"/>
    <cellStyle name="Normal 58" xfId="12"/>
    <cellStyle name="Normal 59" xfId="13"/>
    <cellStyle name="Normal 60" xfId="14"/>
    <cellStyle name="Normal 61" xfId="15"/>
    <cellStyle name="Normal 62" xfId="16"/>
    <cellStyle name="Normal 63" xfId="17"/>
    <cellStyle name="Pourcentage 2" xfId="18"/>
  </cellStyles>
  <dxfs count="0"/>
  <tableStyles count="0" defaultTableStyle="TableStyleMedium2" defaultPivotStyle="PivotStyleLight16"/>
  <colors>
    <mruColors>
      <color rgb="FFCF2513"/>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xdr:col>
      <xdr:colOff>266700</xdr:colOff>
      <xdr:row>0</xdr:row>
      <xdr:rowOff>0</xdr:rowOff>
    </xdr:from>
    <xdr:to>
      <xdr:col>7</xdr:col>
      <xdr:colOff>251460</xdr:colOff>
      <xdr:row>1</xdr:row>
      <xdr:rowOff>167640</xdr:rowOff>
    </xdr:to>
    <xdr:pic>
      <xdr:nvPicPr>
        <xdr:cNvPr id="3" name="Image 1" descr="Box Steam.jpg"/>
        <xdr:cNvPicPr>
          <a:picLocks noChangeAspect="1"/>
        </xdr:cNvPicPr>
      </xdr:nvPicPr>
      <xdr:blipFill>
        <a:blip xmlns:r="http://schemas.openxmlformats.org/officeDocument/2006/relationships" r:embed="rId1" cstate="print"/>
        <a:srcRect/>
        <a:stretch>
          <a:fillRect/>
        </a:stretch>
      </xdr:blipFill>
      <xdr:spPr bwMode="auto">
        <a:xfrm>
          <a:off x="6126480" y="0"/>
          <a:ext cx="845820" cy="601980"/>
        </a:xfrm>
        <a:prstGeom prst="rect">
          <a:avLst/>
        </a:prstGeom>
        <a:noFill/>
        <a:ln w="9525">
          <a:noFill/>
          <a:miter lim="800000"/>
          <a:headEnd/>
          <a:tailEnd/>
        </a:ln>
      </xdr:spPr>
    </xdr:pic>
    <xdr:clientData/>
  </xdr:twoCellAnchor>
  <xdr:twoCellAnchor editAs="oneCell">
    <xdr:from>
      <xdr:col>7</xdr:col>
      <xdr:colOff>228600</xdr:colOff>
      <xdr:row>0</xdr:row>
      <xdr:rowOff>15240</xdr:rowOff>
    </xdr:from>
    <xdr:to>
      <xdr:col>8</xdr:col>
      <xdr:colOff>320040</xdr:colOff>
      <xdr:row>1</xdr:row>
      <xdr:rowOff>160020</xdr:rowOff>
    </xdr:to>
    <xdr:pic>
      <xdr:nvPicPr>
        <xdr:cNvPr id="4" name="Image 2" descr="DSCN4435.JPG"/>
        <xdr:cNvPicPr>
          <a:picLocks noChangeAspect="1"/>
        </xdr:cNvPicPr>
      </xdr:nvPicPr>
      <xdr:blipFill>
        <a:blip xmlns:r="http://schemas.openxmlformats.org/officeDocument/2006/relationships" r:embed="rId2" cstate="print"/>
        <a:srcRect/>
        <a:stretch>
          <a:fillRect/>
        </a:stretch>
      </xdr:blipFill>
      <xdr:spPr bwMode="auto">
        <a:xfrm>
          <a:off x="6949440" y="15240"/>
          <a:ext cx="632460" cy="579120"/>
        </a:xfrm>
        <a:prstGeom prst="rect">
          <a:avLst/>
        </a:prstGeom>
        <a:noFill/>
        <a:ln w="9525">
          <a:noFill/>
          <a:miter lim="800000"/>
          <a:headEnd/>
          <a:tailEnd/>
        </a:ln>
      </xdr:spPr>
    </xdr:pic>
    <xdr:clientData/>
  </xdr:twoCellAnchor>
  <xdr:twoCellAnchor editAs="oneCell">
    <xdr:from>
      <xdr:col>8</xdr:col>
      <xdr:colOff>304800</xdr:colOff>
      <xdr:row>0</xdr:row>
      <xdr:rowOff>0</xdr:rowOff>
    </xdr:from>
    <xdr:to>
      <xdr:col>9</xdr:col>
      <xdr:colOff>464820</xdr:colOff>
      <xdr:row>1</xdr:row>
      <xdr:rowOff>167640</xdr:rowOff>
    </xdr:to>
    <xdr:pic>
      <xdr:nvPicPr>
        <xdr:cNvPr id="5" name="Image 3" descr="DSCN3235.JPG"/>
        <xdr:cNvPicPr>
          <a:picLocks noChangeAspect="1"/>
        </xdr:cNvPicPr>
      </xdr:nvPicPr>
      <xdr:blipFill>
        <a:blip xmlns:r="http://schemas.openxmlformats.org/officeDocument/2006/relationships" r:embed="rId3" cstate="print"/>
        <a:srcRect/>
        <a:stretch>
          <a:fillRect/>
        </a:stretch>
      </xdr:blipFill>
      <xdr:spPr bwMode="auto">
        <a:xfrm>
          <a:off x="7566660" y="0"/>
          <a:ext cx="685800" cy="601980"/>
        </a:xfrm>
        <a:prstGeom prst="rect">
          <a:avLst/>
        </a:prstGeom>
        <a:noFill/>
        <a:ln w="9525">
          <a:noFill/>
          <a:miter lim="800000"/>
          <a:headEnd/>
          <a:tailEnd/>
        </a:ln>
      </xdr:spPr>
    </xdr:pic>
    <xdr:clientData/>
  </xdr:twoCellAnchor>
  <xdr:twoCellAnchor editAs="oneCell">
    <xdr:from>
      <xdr:col>9</xdr:col>
      <xdr:colOff>464820</xdr:colOff>
      <xdr:row>0</xdr:row>
      <xdr:rowOff>0</xdr:rowOff>
    </xdr:from>
    <xdr:to>
      <xdr:col>11</xdr:col>
      <xdr:colOff>68580</xdr:colOff>
      <xdr:row>1</xdr:row>
      <xdr:rowOff>167640</xdr:rowOff>
    </xdr:to>
    <xdr:pic>
      <xdr:nvPicPr>
        <xdr:cNvPr id="6" name="Image 4" descr="DSCN1362.JPG"/>
        <xdr:cNvPicPr>
          <a:picLocks noChangeAspect="1"/>
        </xdr:cNvPicPr>
      </xdr:nvPicPr>
      <xdr:blipFill>
        <a:blip xmlns:r="http://schemas.openxmlformats.org/officeDocument/2006/relationships" r:embed="rId4" cstate="print"/>
        <a:srcRect/>
        <a:stretch>
          <a:fillRect/>
        </a:stretch>
      </xdr:blipFill>
      <xdr:spPr bwMode="auto">
        <a:xfrm>
          <a:off x="8191500" y="0"/>
          <a:ext cx="906780" cy="601980"/>
        </a:xfrm>
        <a:prstGeom prst="rect">
          <a:avLst/>
        </a:prstGeom>
        <a:noFill/>
        <a:ln w="9525">
          <a:noFill/>
          <a:miter lim="800000"/>
          <a:headEnd/>
          <a:tailEnd/>
        </a:ln>
      </xdr:spPr>
    </xdr:pic>
    <xdr:clientData/>
  </xdr:twoCellAnchor>
  <xdr:twoCellAnchor editAs="oneCell">
    <xdr:from>
      <xdr:col>11</xdr:col>
      <xdr:colOff>68580</xdr:colOff>
      <xdr:row>0</xdr:row>
      <xdr:rowOff>0</xdr:rowOff>
    </xdr:from>
    <xdr:to>
      <xdr:col>13</xdr:col>
      <xdr:colOff>228600</xdr:colOff>
      <xdr:row>1</xdr:row>
      <xdr:rowOff>175260</xdr:rowOff>
    </xdr:to>
    <xdr:pic>
      <xdr:nvPicPr>
        <xdr:cNvPr id="7" name="Image 5" descr="DSCN4439.JPG"/>
        <xdr:cNvPicPr>
          <a:picLocks noChangeAspect="1"/>
        </xdr:cNvPicPr>
      </xdr:nvPicPr>
      <xdr:blipFill>
        <a:blip xmlns:r="http://schemas.openxmlformats.org/officeDocument/2006/relationships" r:embed="rId5" cstate="print"/>
        <a:srcRect/>
        <a:stretch>
          <a:fillRect/>
        </a:stretch>
      </xdr:blipFill>
      <xdr:spPr bwMode="auto">
        <a:xfrm>
          <a:off x="9159240" y="0"/>
          <a:ext cx="1097280" cy="609600"/>
        </a:xfrm>
        <a:prstGeom prst="rect">
          <a:avLst/>
        </a:prstGeom>
        <a:noFill/>
        <a:ln w="9525">
          <a:noFill/>
          <a:miter lim="800000"/>
          <a:headEnd/>
          <a:tailEnd/>
        </a:ln>
      </xdr:spPr>
    </xdr:pic>
    <xdr:clientData/>
  </xdr:twoCellAnchor>
  <xdr:twoCellAnchor editAs="oneCell">
    <xdr:from>
      <xdr:col>13</xdr:col>
      <xdr:colOff>228600</xdr:colOff>
      <xdr:row>0</xdr:row>
      <xdr:rowOff>0</xdr:rowOff>
    </xdr:from>
    <xdr:to>
      <xdr:col>14</xdr:col>
      <xdr:colOff>533400</xdr:colOff>
      <xdr:row>2</xdr:row>
      <xdr:rowOff>0</xdr:rowOff>
    </xdr:to>
    <xdr:pic>
      <xdr:nvPicPr>
        <xdr:cNvPr id="8" name="Image 6" descr="DSCN2953.JPG"/>
        <xdr:cNvPicPr>
          <a:picLocks noChangeAspect="1"/>
        </xdr:cNvPicPr>
      </xdr:nvPicPr>
      <xdr:blipFill>
        <a:blip xmlns:r="http://schemas.openxmlformats.org/officeDocument/2006/relationships" r:embed="rId6" cstate="print"/>
        <a:srcRect/>
        <a:stretch>
          <a:fillRect/>
        </a:stretch>
      </xdr:blipFill>
      <xdr:spPr bwMode="auto">
        <a:xfrm>
          <a:off x="10256520" y="0"/>
          <a:ext cx="670560" cy="617220"/>
        </a:xfrm>
        <a:prstGeom prst="rect">
          <a:avLst/>
        </a:prstGeom>
        <a:noFill/>
        <a:ln w="9525">
          <a:noFill/>
          <a:miter lim="800000"/>
          <a:headEnd/>
          <a:tailEnd/>
        </a:ln>
      </xdr:spPr>
    </xdr:pic>
    <xdr:clientData/>
  </xdr:twoCellAnchor>
  <xdr:twoCellAnchor editAs="oneCell">
    <xdr:from>
      <xdr:col>5</xdr:col>
      <xdr:colOff>15240</xdr:colOff>
      <xdr:row>0</xdr:row>
      <xdr:rowOff>0</xdr:rowOff>
    </xdr:from>
    <xdr:to>
      <xdr:col>6</xdr:col>
      <xdr:colOff>259080</xdr:colOff>
      <xdr:row>1</xdr:row>
      <xdr:rowOff>175260</xdr:rowOff>
    </xdr:to>
    <xdr:pic>
      <xdr:nvPicPr>
        <xdr:cNvPr id="10" name="Image 7" descr="Nouveau Logo.jpg"/>
        <xdr:cNvPicPr>
          <a:picLocks noChangeAspect="1"/>
        </xdr:cNvPicPr>
      </xdr:nvPicPr>
      <xdr:blipFill>
        <a:blip xmlns:r="http://schemas.openxmlformats.org/officeDocument/2006/relationships" r:embed="rId7" cstate="print"/>
        <a:srcRect/>
        <a:stretch>
          <a:fillRect/>
        </a:stretch>
      </xdr:blipFill>
      <xdr:spPr bwMode="auto">
        <a:xfrm>
          <a:off x="5509260" y="0"/>
          <a:ext cx="609600" cy="609600"/>
        </a:xfrm>
        <a:prstGeom prst="rect">
          <a:avLst/>
        </a:prstGeom>
        <a:noFill/>
        <a:ln w="9525">
          <a:noFill/>
          <a:miter lim="800000"/>
          <a:headEnd/>
          <a:tailEnd/>
        </a:ln>
      </xdr:spPr>
    </xdr:pic>
    <xdr:clientData/>
  </xdr:twoCellAnchor>
  <xdr:twoCellAnchor>
    <xdr:from>
      <xdr:col>5</xdr:col>
      <xdr:colOff>7620</xdr:colOff>
      <xdr:row>0</xdr:row>
      <xdr:rowOff>15240</xdr:rowOff>
    </xdr:from>
    <xdr:to>
      <xdr:col>14</xdr:col>
      <xdr:colOff>541020</xdr:colOff>
      <xdr:row>1</xdr:row>
      <xdr:rowOff>167640</xdr:rowOff>
    </xdr:to>
    <xdr:sp macro="" textlink="">
      <xdr:nvSpPr>
        <xdr:cNvPr id="11" name="Rectangle 10"/>
        <xdr:cNvSpPr/>
      </xdr:nvSpPr>
      <xdr:spPr>
        <a:xfrm>
          <a:off x="5501640" y="15240"/>
          <a:ext cx="5082540" cy="586740"/>
        </a:xfrm>
        <a:prstGeom prst="rect">
          <a:avLst/>
        </a:prstGeom>
        <a:noFill/>
        <a:ln w="38100">
          <a:solidFill>
            <a:schemeClr val="tx1">
              <a:alpha val="9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61"/>
  <sheetViews>
    <sheetView tabSelected="1" topLeftCell="A3" workbookViewId="0">
      <selection activeCell="R17" sqref="R17"/>
    </sheetView>
  </sheetViews>
  <sheetFormatPr baseColWidth="10" defaultRowHeight="14.4"/>
  <cols>
    <col min="1" max="1" width="17.88671875" customWidth="1"/>
    <col min="2" max="2" width="27.44140625" customWidth="1"/>
    <col min="3" max="3" width="21.44140625" style="26" customWidth="1"/>
    <col min="4" max="4" width="7.5546875" style="23" customWidth="1"/>
    <col min="5" max="5" width="5.77734375" customWidth="1"/>
    <col min="6" max="6" width="5.33203125" customWidth="1"/>
    <col min="7" max="7" width="12.5546875" style="1" customWidth="1"/>
    <col min="8" max="8" width="7.88671875" customWidth="1"/>
    <col min="9" max="9" width="7.6640625" style="1" customWidth="1"/>
    <col min="10" max="10" width="10.5546875" customWidth="1"/>
    <col min="11" max="11" width="8.44140625" customWidth="1"/>
    <col min="12" max="12" width="7.77734375" style="1" customWidth="1"/>
    <col min="13" max="13" width="5.88671875" style="17" customWidth="1"/>
    <col min="14" max="14" width="5.33203125" customWidth="1"/>
    <col min="15" max="15" width="8.109375" style="18" customWidth="1"/>
    <col min="16" max="16" width="18.44140625" style="131" customWidth="1"/>
  </cols>
  <sheetData>
    <row r="1" spans="1:16" s="1" customFormat="1" ht="34.200000000000003" customHeight="1">
      <c r="A1" s="63" t="s">
        <v>16</v>
      </c>
      <c r="B1" s="64" t="s">
        <v>17</v>
      </c>
      <c r="C1" s="65"/>
      <c r="D1" s="196"/>
      <c r="E1" s="196"/>
      <c r="F1" s="196"/>
      <c r="G1" s="197"/>
      <c r="H1" s="197"/>
      <c r="I1" s="197"/>
      <c r="J1" s="197"/>
      <c r="K1" s="197"/>
      <c r="L1" s="197"/>
      <c r="M1" s="197"/>
      <c r="N1" s="198"/>
      <c r="P1" s="131"/>
    </row>
    <row r="2" spans="1:16" s="66" customFormat="1" ht="14.4" customHeight="1">
      <c r="A2" s="201"/>
      <c r="B2" s="201"/>
      <c r="C2" s="201"/>
      <c r="D2" s="201"/>
      <c r="E2" s="201"/>
      <c r="F2" s="201"/>
      <c r="G2" s="199"/>
      <c r="H2" s="199"/>
      <c r="I2" s="199"/>
      <c r="J2" s="199"/>
      <c r="K2" s="199"/>
      <c r="L2" s="199"/>
      <c r="M2" s="199"/>
      <c r="N2" s="200"/>
      <c r="P2" s="132"/>
    </row>
    <row r="3" spans="1:16" s="96" customFormat="1" ht="17.399999999999999" customHeight="1">
      <c r="A3" s="208" t="s">
        <v>86</v>
      </c>
      <c r="B3" s="209"/>
      <c r="C3" s="209"/>
      <c r="D3" s="209"/>
      <c r="E3" s="209"/>
      <c r="F3" s="209"/>
      <c r="G3" s="209"/>
      <c r="H3" s="209"/>
      <c r="I3" s="209"/>
      <c r="J3" s="209"/>
      <c r="K3" s="209"/>
      <c r="L3" s="209"/>
      <c r="M3" s="209"/>
      <c r="N3" s="209"/>
      <c r="O3" s="210"/>
      <c r="P3" s="133"/>
    </row>
    <row r="4" spans="1:16" s="1" customFormat="1" ht="15.6" customHeight="1">
      <c r="A4" s="67" t="s">
        <v>18</v>
      </c>
      <c r="B4" s="68" t="s">
        <v>19</v>
      </c>
      <c r="C4" s="68" t="s">
        <v>20</v>
      </c>
      <c r="D4" s="69" t="s">
        <v>21</v>
      </c>
      <c r="E4" s="70" t="s">
        <v>82</v>
      </c>
      <c r="F4" s="71" t="s">
        <v>83</v>
      </c>
      <c r="G4" s="71" t="s">
        <v>24</v>
      </c>
      <c r="H4" s="72" t="s">
        <v>25</v>
      </c>
      <c r="I4" s="73" t="s">
        <v>26</v>
      </c>
      <c r="J4" s="74" t="s">
        <v>27</v>
      </c>
      <c r="K4" s="75" t="s">
        <v>84</v>
      </c>
      <c r="L4" s="75" t="s">
        <v>85</v>
      </c>
      <c r="M4" s="76" t="s">
        <v>30</v>
      </c>
      <c r="N4" s="76"/>
      <c r="O4" s="75"/>
      <c r="P4" s="48"/>
    </row>
    <row r="5" spans="1:16" s="1" customFormat="1" ht="15.6" customHeight="1">
      <c r="A5" s="37" t="s">
        <v>12</v>
      </c>
      <c r="B5" s="38" t="s">
        <v>34</v>
      </c>
      <c r="C5" s="39" t="s">
        <v>34</v>
      </c>
      <c r="D5" s="40">
        <v>5.1999999999999998E-2</v>
      </c>
      <c r="E5" s="41" t="s">
        <v>87</v>
      </c>
      <c r="F5" s="42">
        <v>30</v>
      </c>
      <c r="G5" s="42" t="s">
        <v>89</v>
      </c>
      <c r="H5" s="43" t="s">
        <v>87</v>
      </c>
      <c r="I5" s="60">
        <v>42705</v>
      </c>
      <c r="J5" s="44" t="s">
        <v>1</v>
      </c>
      <c r="K5" s="134">
        <v>115.3</v>
      </c>
      <c r="L5" s="134">
        <f>(K5/F5)</f>
        <v>3.8433333333333333</v>
      </c>
      <c r="M5" s="46">
        <v>2</v>
      </c>
      <c r="N5" s="46">
        <v>0</v>
      </c>
      <c r="O5" s="19">
        <v>0</v>
      </c>
      <c r="P5" s="135" t="s">
        <v>88</v>
      </c>
    </row>
    <row r="6" spans="1:16" s="1" customFormat="1" ht="15.6" customHeight="1">
      <c r="A6" s="49" t="s">
        <v>59</v>
      </c>
      <c r="B6" s="50" t="s">
        <v>78</v>
      </c>
      <c r="C6" s="51" t="s">
        <v>3</v>
      </c>
      <c r="D6" s="52">
        <v>5.6000000000000001E-2</v>
      </c>
      <c r="E6" s="53" t="s">
        <v>142</v>
      </c>
      <c r="F6" s="54">
        <v>30</v>
      </c>
      <c r="G6" s="54" t="s">
        <v>98</v>
      </c>
      <c r="H6" s="55" t="s">
        <v>97</v>
      </c>
      <c r="I6" s="62" t="s">
        <v>50</v>
      </c>
      <c r="J6" s="56" t="s">
        <v>6</v>
      </c>
      <c r="K6" s="140">
        <v>122.35</v>
      </c>
      <c r="L6" s="140">
        <f>K6/F6</f>
        <v>4.0783333333333331</v>
      </c>
      <c r="M6" s="58">
        <v>1</v>
      </c>
      <c r="N6" s="58">
        <v>0</v>
      </c>
      <c r="O6" s="19">
        <v>0</v>
      </c>
      <c r="P6" s="141"/>
    </row>
    <row r="7" spans="1:16" s="1" customFormat="1" ht="15.6" customHeight="1">
      <c r="A7" s="163" t="s">
        <v>112</v>
      </c>
      <c r="B7" s="164" t="s">
        <v>120</v>
      </c>
      <c r="C7" s="165" t="s">
        <v>3</v>
      </c>
      <c r="D7" s="166">
        <v>6.4000000000000001E-2</v>
      </c>
      <c r="E7" s="167" t="s">
        <v>142</v>
      </c>
      <c r="F7" s="168">
        <v>20</v>
      </c>
      <c r="G7" s="168" t="s">
        <v>141</v>
      </c>
      <c r="H7" s="169" t="s">
        <v>97</v>
      </c>
      <c r="I7" s="170">
        <v>42887</v>
      </c>
      <c r="J7" s="171" t="s">
        <v>116</v>
      </c>
      <c r="K7" s="172">
        <v>92.09</v>
      </c>
      <c r="L7" s="172">
        <f>(K7/F7)</f>
        <v>4.6044999999999998</v>
      </c>
      <c r="M7" s="173">
        <v>2</v>
      </c>
      <c r="N7" s="173">
        <v>0</v>
      </c>
      <c r="O7" s="19">
        <f t="shared" ref="O7" si="0">(N7*K7)</f>
        <v>0</v>
      </c>
      <c r="P7" s="48" t="s">
        <v>107</v>
      </c>
    </row>
    <row r="8" spans="1:16" s="96" customFormat="1" ht="19.2" customHeight="1">
      <c r="A8" s="208" t="s">
        <v>51</v>
      </c>
      <c r="B8" s="209"/>
      <c r="C8" s="209"/>
      <c r="D8" s="209"/>
      <c r="E8" s="209"/>
      <c r="F8" s="209"/>
      <c r="G8" s="209"/>
      <c r="H8" s="209"/>
      <c r="I8" s="209"/>
      <c r="J8" s="209"/>
      <c r="K8" s="209"/>
      <c r="L8" s="209"/>
      <c r="M8" s="209"/>
      <c r="N8" s="209"/>
      <c r="O8" s="210"/>
      <c r="P8" s="133"/>
    </row>
    <row r="9" spans="1:16" s="1" customFormat="1" ht="15.6" customHeight="1">
      <c r="A9" s="67" t="s">
        <v>18</v>
      </c>
      <c r="B9" s="68" t="s">
        <v>19</v>
      </c>
      <c r="C9" s="68" t="s">
        <v>20</v>
      </c>
      <c r="D9" s="69" t="s">
        <v>21</v>
      </c>
      <c r="E9" s="70" t="s">
        <v>22</v>
      </c>
      <c r="F9" s="71" t="s">
        <v>23</v>
      </c>
      <c r="G9" s="71" t="s">
        <v>24</v>
      </c>
      <c r="H9" s="72" t="s">
        <v>25</v>
      </c>
      <c r="I9" s="73" t="s">
        <v>26</v>
      </c>
      <c r="J9" s="74" t="s">
        <v>27</v>
      </c>
      <c r="K9" s="75" t="s">
        <v>29</v>
      </c>
      <c r="L9" s="75" t="s">
        <v>28</v>
      </c>
      <c r="M9" s="76" t="s">
        <v>30</v>
      </c>
      <c r="N9" s="76"/>
      <c r="O9" s="75"/>
      <c r="P9" s="48"/>
    </row>
    <row r="10" spans="1:16" s="1" customFormat="1" ht="15.6" customHeight="1">
      <c r="A10" s="85" t="s">
        <v>92</v>
      </c>
      <c r="B10" s="86" t="s">
        <v>95</v>
      </c>
      <c r="C10" s="87" t="s">
        <v>94</v>
      </c>
      <c r="D10" s="88">
        <v>0.09</v>
      </c>
      <c r="E10" s="89">
        <v>20</v>
      </c>
      <c r="F10" s="90">
        <v>50</v>
      </c>
      <c r="G10" s="90" t="s">
        <v>96</v>
      </c>
      <c r="H10" s="91" t="s">
        <v>0</v>
      </c>
      <c r="I10" s="92">
        <v>42795</v>
      </c>
      <c r="J10" s="93" t="s">
        <v>93</v>
      </c>
      <c r="K10" s="94">
        <v>34.6</v>
      </c>
      <c r="L10" s="94">
        <f t="shared" ref="L10" si="1">(K10/E10)</f>
        <v>1.73</v>
      </c>
      <c r="M10" s="95">
        <v>2</v>
      </c>
      <c r="N10" s="95">
        <v>0</v>
      </c>
      <c r="O10" s="19">
        <f t="shared" ref="O10" si="2">(N10*K10)</f>
        <v>0</v>
      </c>
      <c r="P10" s="48"/>
    </row>
    <row r="11" spans="1:16" s="1" customFormat="1" ht="15.6" customHeight="1">
      <c r="A11" s="97" t="s">
        <v>74</v>
      </c>
      <c r="B11" s="98" t="s">
        <v>75</v>
      </c>
      <c r="C11" s="99" t="s">
        <v>76</v>
      </c>
      <c r="D11" s="100">
        <v>4.8000000000000001E-2</v>
      </c>
      <c r="E11" s="101">
        <v>24</v>
      </c>
      <c r="F11" s="102">
        <v>35</v>
      </c>
      <c r="G11" s="102" t="s">
        <v>77</v>
      </c>
      <c r="H11" s="103" t="s">
        <v>0</v>
      </c>
      <c r="I11" s="104">
        <v>42767</v>
      </c>
      <c r="J11" s="105" t="s">
        <v>1</v>
      </c>
      <c r="K11" s="106">
        <v>35.89</v>
      </c>
      <c r="L11" s="106">
        <f t="shared" ref="L11" si="3">(K11/E11)</f>
        <v>1.4954166666666666</v>
      </c>
      <c r="M11" s="107">
        <v>36</v>
      </c>
      <c r="N11" s="107">
        <v>0</v>
      </c>
      <c r="O11" s="19">
        <f t="shared" ref="O11:O12" si="4">(N11*K11)</f>
        <v>0</v>
      </c>
      <c r="P11" s="118"/>
    </row>
    <row r="12" spans="1:16" s="1" customFormat="1" ht="15.6" customHeight="1">
      <c r="A12" s="37" t="s">
        <v>121</v>
      </c>
      <c r="B12" s="38" t="s">
        <v>122</v>
      </c>
      <c r="C12" s="39" t="s">
        <v>3</v>
      </c>
      <c r="D12" s="40">
        <v>6.5000000000000002E-2</v>
      </c>
      <c r="E12" s="41">
        <v>24</v>
      </c>
      <c r="F12" s="42">
        <v>35</v>
      </c>
      <c r="G12" s="42" t="s">
        <v>127</v>
      </c>
      <c r="H12" s="43" t="s">
        <v>0</v>
      </c>
      <c r="I12" s="60">
        <v>43221</v>
      </c>
      <c r="J12" s="44" t="s">
        <v>1</v>
      </c>
      <c r="K12" s="45">
        <v>39.950000000000003</v>
      </c>
      <c r="L12" s="45">
        <f t="shared" ref="L12:L17" si="5">(K12/E12)</f>
        <v>1.6645833333333335</v>
      </c>
      <c r="M12" s="46">
        <v>19</v>
      </c>
      <c r="N12" s="46">
        <v>0</v>
      </c>
      <c r="O12" s="19">
        <f t="shared" si="4"/>
        <v>0</v>
      </c>
      <c r="P12" s="48" t="s">
        <v>109</v>
      </c>
    </row>
    <row r="13" spans="1:16" s="1" customFormat="1" ht="15.6" customHeight="1">
      <c r="A13" s="37" t="s">
        <v>121</v>
      </c>
      <c r="B13" s="38" t="s">
        <v>123</v>
      </c>
      <c r="C13" s="39" t="s">
        <v>124</v>
      </c>
      <c r="D13" s="40">
        <v>5.8999999999999997E-2</v>
      </c>
      <c r="E13" s="41">
        <v>24</v>
      </c>
      <c r="F13" s="42">
        <v>35</v>
      </c>
      <c r="G13" s="42" t="s">
        <v>126</v>
      </c>
      <c r="H13" s="43" t="s">
        <v>0</v>
      </c>
      <c r="I13" s="60">
        <v>43221</v>
      </c>
      <c r="J13" s="44" t="s">
        <v>1</v>
      </c>
      <c r="K13" s="45">
        <v>39.950000000000003</v>
      </c>
      <c r="L13" s="45">
        <f t="shared" si="5"/>
        <v>1.6645833333333335</v>
      </c>
      <c r="M13" s="46">
        <v>24</v>
      </c>
      <c r="N13" s="46">
        <v>0</v>
      </c>
      <c r="O13" s="19">
        <f t="shared" ref="O13" si="6">(N13*K13)</f>
        <v>0</v>
      </c>
      <c r="P13" s="48" t="s">
        <v>109</v>
      </c>
    </row>
    <row r="14" spans="1:16" s="1" customFormat="1" ht="15.6" customHeight="1">
      <c r="A14" s="37" t="s">
        <v>121</v>
      </c>
      <c r="B14" s="38" t="s">
        <v>5</v>
      </c>
      <c r="C14" s="39" t="s">
        <v>5</v>
      </c>
      <c r="D14" s="40">
        <v>5.6000000000000001E-2</v>
      </c>
      <c r="E14" s="41">
        <v>24</v>
      </c>
      <c r="F14" s="42">
        <v>35</v>
      </c>
      <c r="G14" s="42" t="s">
        <v>125</v>
      </c>
      <c r="H14" s="43" t="s">
        <v>0</v>
      </c>
      <c r="I14" s="60">
        <v>43221</v>
      </c>
      <c r="J14" s="44" t="s">
        <v>1</v>
      </c>
      <c r="K14" s="45">
        <v>39.950000000000003</v>
      </c>
      <c r="L14" s="45">
        <f t="shared" si="5"/>
        <v>1.6645833333333335</v>
      </c>
      <c r="M14" s="46">
        <v>8</v>
      </c>
      <c r="N14" s="46">
        <v>0</v>
      </c>
      <c r="O14" s="19">
        <f t="shared" ref="O14" si="7">(N14*K14)</f>
        <v>0</v>
      </c>
      <c r="P14" s="48" t="s">
        <v>109</v>
      </c>
    </row>
    <row r="15" spans="1:16" s="1" customFormat="1" ht="15.6" customHeight="1">
      <c r="A15" s="211" t="s">
        <v>143</v>
      </c>
      <c r="B15" s="212" t="s">
        <v>145</v>
      </c>
      <c r="C15" s="213" t="s">
        <v>136</v>
      </c>
      <c r="D15" s="214">
        <v>4.8000000000000001E-2</v>
      </c>
      <c r="E15" s="215">
        <v>24</v>
      </c>
      <c r="F15" s="216">
        <v>33</v>
      </c>
      <c r="G15" s="216" t="s">
        <v>149</v>
      </c>
      <c r="H15" s="217" t="s">
        <v>0</v>
      </c>
      <c r="I15" s="218">
        <v>43101</v>
      </c>
      <c r="J15" s="219" t="s">
        <v>144</v>
      </c>
      <c r="K15" s="220">
        <v>37.61</v>
      </c>
      <c r="L15" s="220">
        <f t="shared" si="5"/>
        <v>1.5670833333333334</v>
      </c>
      <c r="M15" s="221">
        <v>10</v>
      </c>
      <c r="N15" s="221">
        <v>0</v>
      </c>
      <c r="O15" s="19">
        <f t="shared" ref="O15" si="8">(N15*K15)</f>
        <v>0</v>
      </c>
      <c r="P15" s="48" t="s">
        <v>109</v>
      </c>
    </row>
    <row r="16" spans="1:16" s="1" customFormat="1" ht="15.6" customHeight="1">
      <c r="A16" s="211" t="s">
        <v>143</v>
      </c>
      <c r="B16" s="212" t="s">
        <v>146</v>
      </c>
      <c r="C16" s="213" t="s">
        <v>136</v>
      </c>
      <c r="D16" s="214">
        <v>4.4999999999999998E-2</v>
      </c>
      <c r="E16" s="215">
        <v>24</v>
      </c>
      <c r="F16" s="216">
        <v>33</v>
      </c>
      <c r="G16" s="216" t="s">
        <v>150</v>
      </c>
      <c r="H16" s="217" t="s">
        <v>0</v>
      </c>
      <c r="I16" s="218">
        <v>43101</v>
      </c>
      <c r="J16" s="219" t="s">
        <v>144</v>
      </c>
      <c r="K16" s="220">
        <v>37.61</v>
      </c>
      <c r="L16" s="220">
        <f t="shared" si="5"/>
        <v>1.5670833333333334</v>
      </c>
      <c r="M16" s="221">
        <v>10</v>
      </c>
      <c r="N16" s="221">
        <v>0</v>
      </c>
      <c r="O16" s="19">
        <f t="shared" ref="O16" si="9">(N16*K16)</f>
        <v>0</v>
      </c>
      <c r="P16" s="48" t="s">
        <v>109</v>
      </c>
    </row>
    <row r="17" spans="1:16" s="1" customFormat="1" ht="15.6" customHeight="1">
      <c r="A17" s="211" t="s">
        <v>143</v>
      </c>
      <c r="B17" s="212" t="s">
        <v>147</v>
      </c>
      <c r="C17" s="213" t="s">
        <v>3</v>
      </c>
      <c r="D17" s="214">
        <v>6.2E-2</v>
      </c>
      <c r="E17" s="215">
        <v>24</v>
      </c>
      <c r="F17" s="216">
        <v>33</v>
      </c>
      <c r="G17" s="216" t="s">
        <v>148</v>
      </c>
      <c r="H17" s="217" t="s">
        <v>0</v>
      </c>
      <c r="I17" s="218">
        <v>43101</v>
      </c>
      <c r="J17" s="219" t="s">
        <v>144</v>
      </c>
      <c r="K17" s="220">
        <v>39.01</v>
      </c>
      <c r="L17" s="220">
        <f t="shared" si="5"/>
        <v>1.6254166666666665</v>
      </c>
      <c r="M17" s="221">
        <v>10</v>
      </c>
      <c r="N17" s="221">
        <v>0</v>
      </c>
      <c r="O17" s="19">
        <f t="shared" ref="O17" si="10">(N17*K17)</f>
        <v>0</v>
      </c>
      <c r="P17" s="48" t="s">
        <v>109</v>
      </c>
    </row>
    <row r="18" spans="1:16" s="1" customFormat="1" ht="15.6" customHeight="1">
      <c r="A18" s="49" t="s">
        <v>59</v>
      </c>
      <c r="B18" s="119" t="s">
        <v>99</v>
      </c>
      <c r="C18" s="51" t="s">
        <v>73</v>
      </c>
      <c r="D18" s="52">
        <v>3.7999999999999999E-2</v>
      </c>
      <c r="E18" s="53">
        <v>24</v>
      </c>
      <c r="F18" s="54">
        <v>33</v>
      </c>
      <c r="G18" s="54" t="s">
        <v>100</v>
      </c>
      <c r="H18" s="55" t="s">
        <v>0</v>
      </c>
      <c r="I18" s="62">
        <v>42856</v>
      </c>
      <c r="J18" s="56" t="s">
        <v>6</v>
      </c>
      <c r="K18" s="57">
        <v>38.19</v>
      </c>
      <c r="L18" s="57">
        <f t="shared" ref="L18" si="11">(K18/E18)</f>
        <v>1.5912499999999998</v>
      </c>
      <c r="M18" s="58">
        <v>7</v>
      </c>
      <c r="N18" s="58">
        <v>0</v>
      </c>
      <c r="O18" s="19">
        <f t="shared" ref="O18" si="12">(N18*K18)</f>
        <v>0</v>
      </c>
      <c r="P18" s="48"/>
    </row>
    <row r="19" spans="1:16" s="1" customFormat="1" ht="15.6" customHeight="1">
      <c r="A19" s="49" t="s">
        <v>59</v>
      </c>
      <c r="B19" s="119" t="s">
        <v>78</v>
      </c>
      <c r="C19" s="51" t="s">
        <v>3</v>
      </c>
      <c r="D19" s="52">
        <v>5.6000000000000001E-2</v>
      </c>
      <c r="E19" s="53">
        <v>24</v>
      </c>
      <c r="F19" s="54">
        <v>33</v>
      </c>
      <c r="G19" s="54" t="s">
        <v>80</v>
      </c>
      <c r="H19" s="55" t="s">
        <v>0</v>
      </c>
      <c r="I19" s="62">
        <v>42948</v>
      </c>
      <c r="J19" s="56" t="s">
        <v>6</v>
      </c>
      <c r="K19" s="57">
        <v>37.99</v>
      </c>
      <c r="L19" s="57">
        <f t="shared" ref="L19" si="13">(K19/E19)</f>
        <v>1.5829166666666667</v>
      </c>
      <c r="M19" s="58">
        <v>2</v>
      </c>
      <c r="N19" s="58">
        <v>0</v>
      </c>
      <c r="O19" s="19">
        <f t="shared" ref="O19" si="14">(N19*K19)</f>
        <v>0</v>
      </c>
      <c r="P19" s="48"/>
    </row>
    <row r="20" spans="1:16" s="1" customFormat="1" ht="15.6" customHeight="1">
      <c r="A20" s="49" t="s">
        <v>59</v>
      </c>
      <c r="B20" s="119" t="s">
        <v>110</v>
      </c>
      <c r="C20" s="51" t="s">
        <v>3</v>
      </c>
      <c r="D20" s="52">
        <v>5.6000000000000001E-2</v>
      </c>
      <c r="E20" s="53">
        <v>24</v>
      </c>
      <c r="F20" s="54">
        <v>33</v>
      </c>
      <c r="G20" s="54" t="s">
        <v>111</v>
      </c>
      <c r="H20" s="55" t="s">
        <v>0</v>
      </c>
      <c r="I20" s="62">
        <v>42917</v>
      </c>
      <c r="J20" s="56" t="s">
        <v>6</v>
      </c>
      <c r="K20" s="57">
        <v>37.99</v>
      </c>
      <c r="L20" s="57">
        <f t="shared" ref="L20" si="15">(K20/E20)</f>
        <v>1.5829166666666667</v>
      </c>
      <c r="M20" s="58">
        <v>8</v>
      </c>
      <c r="N20" s="58">
        <v>0</v>
      </c>
      <c r="O20" s="19">
        <f t="shared" ref="O20" si="16">(N20*K20)</f>
        <v>0</v>
      </c>
      <c r="P20" s="48"/>
    </row>
    <row r="21" spans="1:16" s="1" customFormat="1" ht="15.6" customHeight="1">
      <c r="A21" s="108" t="s">
        <v>52</v>
      </c>
      <c r="B21" s="109" t="s">
        <v>53</v>
      </c>
      <c r="C21" s="110" t="s">
        <v>55</v>
      </c>
      <c r="D21" s="111">
        <v>4.4999999999999998E-2</v>
      </c>
      <c r="E21" s="112">
        <v>24</v>
      </c>
      <c r="F21" s="113">
        <v>33</v>
      </c>
      <c r="G21" s="113" t="s">
        <v>54</v>
      </c>
      <c r="H21" s="114" t="s">
        <v>36</v>
      </c>
      <c r="I21" s="115" t="s">
        <v>50</v>
      </c>
      <c r="J21" s="116" t="s">
        <v>1</v>
      </c>
      <c r="K21" s="136">
        <v>38</v>
      </c>
      <c r="L21" s="136">
        <f t="shared" ref="L21:L26" si="17">(K21/E21)</f>
        <v>1.5833333333333333</v>
      </c>
      <c r="M21" s="117">
        <v>2</v>
      </c>
      <c r="N21" s="117">
        <v>0</v>
      </c>
      <c r="O21" s="19">
        <f t="shared" ref="O21:O22" si="18">(N21*K21)</f>
        <v>0</v>
      </c>
      <c r="P21" s="48" t="s">
        <v>91</v>
      </c>
    </row>
    <row r="22" spans="1:16" s="1" customFormat="1" ht="15.6" customHeight="1">
      <c r="A22" s="163" t="s">
        <v>128</v>
      </c>
      <c r="B22" s="164" t="s">
        <v>129</v>
      </c>
      <c r="C22" s="165" t="s">
        <v>3</v>
      </c>
      <c r="D22" s="166">
        <v>7.0000000000000007E-2</v>
      </c>
      <c r="E22" s="167">
        <v>24</v>
      </c>
      <c r="F22" s="168">
        <v>35</v>
      </c>
      <c r="G22" s="168" t="s">
        <v>132</v>
      </c>
      <c r="H22" s="169" t="s">
        <v>0</v>
      </c>
      <c r="I22" s="170">
        <v>42948</v>
      </c>
      <c r="J22" s="171" t="s">
        <v>1</v>
      </c>
      <c r="K22" s="172">
        <v>41.75</v>
      </c>
      <c r="L22" s="172">
        <f t="shared" si="17"/>
        <v>1.7395833333333333</v>
      </c>
      <c r="M22" s="173">
        <v>10</v>
      </c>
      <c r="N22" s="173">
        <v>0</v>
      </c>
      <c r="O22" s="19">
        <f t="shared" si="18"/>
        <v>0</v>
      </c>
      <c r="P22" s="48" t="s">
        <v>109</v>
      </c>
    </row>
    <row r="23" spans="1:16" s="1" customFormat="1" ht="15.6" customHeight="1">
      <c r="A23" s="163" t="s">
        <v>128</v>
      </c>
      <c r="B23" s="164" t="s">
        <v>131</v>
      </c>
      <c r="C23" s="165" t="s">
        <v>130</v>
      </c>
      <c r="D23" s="166">
        <v>4.2000000000000003E-2</v>
      </c>
      <c r="E23" s="167">
        <v>24</v>
      </c>
      <c r="F23" s="168">
        <v>35</v>
      </c>
      <c r="G23" s="168" t="s">
        <v>133</v>
      </c>
      <c r="H23" s="169" t="s">
        <v>36</v>
      </c>
      <c r="I23" s="170">
        <v>42887</v>
      </c>
      <c r="J23" s="171" t="s">
        <v>1</v>
      </c>
      <c r="K23" s="172">
        <v>38.76</v>
      </c>
      <c r="L23" s="172">
        <f t="shared" ref="L23" si="19">(K23/E23)</f>
        <v>1.615</v>
      </c>
      <c r="M23" s="173">
        <v>7</v>
      </c>
      <c r="N23" s="173">
        <v>0</v>
      </c>
      <c r="O23" s="19">
        <f t="shared" ref="O23" si="20">(N23*K23)</f>
        <v>0</v>
      </c>
      <c r="P23" s="48" t="s">
        <v>109</v>
      </c>
    </row>
    <row r="24" spans="1:16" s="1" customFormat="1" ht="15.6" customHeight="1">
      <c r="A24" s="97" t="s">
        <v>56</v>
      </c>
      <c r="B24" s="98" t="s">
        <v>57</v>
      </c>
      <c r="C24" s="99" t="s">
        <v>10</v>
      </c>
      <c r="D24" s="100">
        <v>6.5000000000000002E-2</v>
      </c>
      <c r="E24" s="101">
        <v>24</v>
      </c>
      <c r="F24" s="102">
        <v>33</v>
      </c>
      <c r="G24" s="102" t="s">
        <v>58</v>
      </c>
      <c r="H24" s="103" t="s">
        <v>0</v>
      </c>
      <c r="I24" s="104" t="s">
        <v>50</v>
      </c>
      <c r="J24" s="137" t="s">
        <v>1</v>
      </c>
      <c r="K24" s="136">
        <v>39</v>
      </c>
      <c r="L24" s="139">
        <f t="shared" si="17"/>
        <v>1.625</v>
      </c>
      <c r="M24" s="107">
        <v>1</v>
      </c>
      <c r="N24" s="107">
        <v>0</v>
      </c>
      <c r="O24" s="19">
        <f t="shared" ref="O24" si="21">(N24*K24)</f>
        <v>0</v>
      </c>
      <c r="P24" s="48" t="s">
        <v>91</v>
      </c>
    </row>
    <row r="25" spans="1:16" s="1" customFormat="1" ht="15.6" customHeight="1">
      <c r="A25" s="120" t="s">
        <v>65</v>
      </c>
      <c r="B25" s="121" t="s">
        <v>66</v>
      </c>
      <c r="C25" s="122" t="s">
        <v>67</v>
      </c>
      <c r="D25" s="123">
        <v>0.06</v>
      </c>
      <c r="E25" s="124">
        <v>24</v>
      </c>
      <c r="F25" s="125">
        <v>33</v>
      </c>
      <c r="G25" s="125" t="s">
        <v>69</v>
      </c>
      <c r="H25" s="126" t="s">
        <v>0</v>
      </c>
      <c r="I25" s="127">
        <v>43101</v>
      </c>
      <c r="J25" s="128" t="s">
        <v>64</v>
      </c>
      <c r="K25" s="138">
        <v>39.42</v>
      </c>
      <c r="L25" s="129">
        <f t="shared" si="17"/>
        <v>1.6425000000000001</v>
      </c>
      <c r="M25" s="130">
        <v>7</v>
      </c>
      <c r="N25" s="130">
        <v>0</v>
      </c>
      <c r="O25" s="19">
        <f t="shared" ref="O25" si="22">(N25*K25)</f>
        <v>0</v>
      </c>
      <c r="P25" s="48"/>
    </row>
    <row r="26" spans="1:16" s="1" customFormat="1" ht="15.6" customHeight="1">
      <c r="A26" s="120" t="s">
        <v>65</v>
      </c>
      <c r="B26" s="121" t="s">
        <v>68</v>
      </c>
      <c r="C26" s="122" t="s">
        <v>5</v>
      </c>
      <c r="D26" s="123">
        <v>5.3999999999999999E-2</v>
      </c>
      <c r="E26" s="124">
        <v>24</v>
      </c>
      <c r="F26" s="125">
        <v>33</v>
      </c>
      <c r="G26" s="125" t="s">
        <v>70</v>
      </c>
      <c r="H26" s="126" t="s">
        <v>0</v>
      </c>
      <c r="I26" s="127">
        <v>43101</v>
      </c>
      <c r="J26" s="128" t="s">
        <v>64</v>
      </c>
      <c r="K26" s="129">
        <v>39.35</v>
      </c>
      <c r="L26" s="129">
        <f t="shared" si="17"/>
        <v>1.6395833333333334</v>
      </c>
      <c r="M26" s="130">
        <v>6</v>
      </c>
      <c r="N26" s="130">
        <v>0</v>
      </c>
      <c r="O26" s="19">
        <f t="shared" ref="O26" si="23">(N26*K26)</f>
        <v>0</v>
      </c>
      <c r="P26" s="48"/>
    </row>
    <row r="27" spans="1:16" s="1" customFormat="1" ht="15.6" customHeight="1">
      <c r="A27" s="152" t="s">
        <v>105</v>
      </c>
      <c r="B27" s="153" t="s">
        <v>106</v>
      </c>
      <c r="C27" s="154" t="s">
        <v>5</v>
      </c>
      <c r="D27" s="155">
        <v>0.05</v>
      </c>
      <c r="E27" s="156">
        <v>12</v>
      </c>
      <c r="F27" s="157">
        <v>33</v>
      </c>
      <c r="G27" s="157" t="s">
        <v>108</v>
      </c>
      <c r="H27" s="158" t="s">
        <v>0</v>
      </c>
      <c r="I27" s="159">
        <v>43040</v>
      </c>
      <c r="J27" s="160" t="s">
        <v>6</v>
      </c>
      <c r="K27" s="161">
        <v>21.4</v>
      </c>
      <c r="L27" s="161">
        <f t="shared" ref="L27" si="24">(K27/E27)</f>
        <v>1.7833333333333332</v>
      </c>
      <c r="M27" s="162">
        <v>3</v>
      </c>
      <c r="N27" s="162">
        <v>0</v>
      </c>
      <c r="O27" s="19">
        <f t="shared" ref="O27" si="25">(N27*K27)</f>
        <v>0</v>
      </c>
      <c r="P27" s="48"/>
    </row>
    <row r="28" spans="1:16" s="1" customFormat="1" ht="15.6" customHeight="1">
      <c r="A28" s="142" t="s">
        <v>101</v>
      </c>
      <c r="B28" s="143" t="s">
        <v>102</v>
      </c>
      <c r="C28" s="144" t="s">
        <v>103</v>
      </c>
      <c r="D28" s="145">
        <v>7.2999999999999995E-2</v>
      </c>
      <c r="E28" s="146">
        <v>24</v>
      </c>
      <c r="F28" s="147">
        <v>33</v>
      </c>
      <c r="G28" s="147" t="s">
        <v>104</v>
      </c>
      <c r="H28" s="148" t="s">
        <v>0</v>
      </c>
      <c r="I28" s="149">
        <v>43221</v>
      </c>
      <c r="J28" s="150" t="s">
        <v>4</v>
      </c>
      <c r="K28" s="19">
        <v>29.89</v>
      </c>
      <c r="L28" s="19">
        <v>1.2454166666666666</v>
      </c>
      <c r="M28" s="151">
        <v>56</v>
      </c>
      <c r="N28" s="151">
        <v>0</v>
      </c>
      <c r="O28" s="19">
        <v>0</v>
      </c>
      <c r="P28" s="48"/>
    </row>
    <row r="29" spans="1:16" s="1" customFormat="1" ht="15.6" customHeight="1">
      <c r="A29" s="37" t="s">
        <v>12</v>
      </c>
      <c r="B29" s="38" t="s">
        <v>46</v>
      </c>
      <c r="C29" s="39" t="s">
        <v>47</v>
      </c>
      <c r="D29" s="40">
        <v>0.10100000000000001</v>
      </c>
      <c r="E29" s="41">
        <v>12</v>
      </c>
      <c r="F29" s="42">
        <v>75</v>
      </c>
      <c r="G29" s="42" t="s">
        <v>49</v>
      </c>
      <c r="H29" s="43" t="s">
        <v>0</v>
      </c>
      <c r="I29" s="60">
        <v>45870</v>
      </c>
      <c r="J29" s="44" t="s">
        <v>1</v>
      </c>
      <c r="K29" s="136">
        <v>95</v>
      </c>
      <c r="L29" s="136">
        <f t="shared" ref="L29:L42" si="26">(K29/E29)</f>
        <v>7.916666666666667</v>
      </c>
      <c r="M29" s="46">
        <v>2</v>
      </c>
      <c r="N29" s="46">
        <v>0</v>
      </c>
      <c r="O29" s="19">
        <f t="shared" ref="O29:O42" si="27">(N29*K29)</f>
        <v>0</v>
      </c>
      <c r="P29" s="48"/>
    </row>
    <row r="30" spans="1:16" s="1" customFormat="1" ht="15.6" customHeight="1">
      <c r="A30" s="37" t="s">
        <v>12</v>
      </c>
      <c r="B30" s="38" t="s">
        <v>79</v>
      </c>
      <c r="C30" s="39" t="s">
        <v>48</v>
      </c>
      <c r="D30" s="40">
        <v>5.6000000000000001E-2</v>
      </c>
      <c r="E30" s="41">
        <v>24</v>
      </c>
      <c r="F30" s="42">
        <v>35</v>
      </c>
      <c r="G30" s="42" t="s">
        <v>81</v>
      </c>
      <c r="H30" s="43" t="s">
        <v>0</v>
      </c>
      <c r="I30" s="60">
        <v>42826</v>
      </c>
      <c r="J30" s="44" t="s">
        <v>1</v>
      </c>
      <c r="K30" s="45">
        <v>39.85</v>
      </c>
      <c r="L30" s="45">
        <f t="shared" ref="L30" si="28">(K30/E30)</f>
        <v>1.6604166666666667</v>
      </c>
      <c r="M30" s="46">
        <v>5</v>
      </c>
      <c r="N30" s="46">
        <v>0</v>
      </c>
      <c r="O30" s="19">
        <f t="shared" ref="O30" si="29">(N30*K30)</f>
        <v>0</v>
      </c>
      <c r="P30" s="48"/>
    </row>
    <row r="31" spans="1:16" s="1" customFormat="1" ht="15.6" customHeight="1">
      <c r="A31" s="163" t="s">
        <v>112</v>
      </c>
      <c r="B31" s="164" t="s">
        <v>113</v>
      </c>
      <c r="C31" s="165" t="s">
        <v>37</v>
      </c>
      <c r="D31" s="166">
        <v>3.4000000000000002E-2</v>
      </c>
      <c r="E31" s="167">
        <v>24</v>
      </c>
      <c r="F31" s="168">
        <v>33</v>
      </c>
      <c r="G31" s="168" t="s">
        <v>114</v>
      </c>
      <c r="H31" s="169" t="s">
        <v>0</v>
      </c>
      <c r="I31" s="170">
        <v>42826</v>
      </c>
      <c r="J31" s="171" t="s">
        <v>116</v>
      </c>
      <c r="K31" s="172">
        <v>40.51</v>
      </c>
      <c r="L31" s="172">
        <f t="shared" ref="L31" si="30">(K31/E31)</f>
        <v>1.6879166666666665</v>
      </c>
      <c r="M31" s="173">
        <v>7</v>
      </c>
      <c r="N31" s="173">
        <v>0</v>
      </c>
      <c r="O31" s="19">
        <f t="shared" ref="O31" si="31">(N31*K31)</f>
        <v>0</v>
      </c>
      <c r="P31" s="48" t="s">
        <v>107</v>
      </c>
    </row>
    <row r="32" spans="1:16" s="1" customFormat="1" ht="15.6" customHeight="1">
      <c r="A32" s="163" t="s">
        <v>112</v>
      </c>
      <c r="B32" s="164" t="s">
        <v>120</v>
      </c>
      <c r="C32" s="165" t="s">
        <v>3</v>
      </c>
      <c r="D32" s="166">
        <v>6.4000000000000001E-2</v>
      </c>
      <c r="E32" s="167">
        <v>24</v>
      </c>
      <c r="F32" s="168">
        <v>33</v>
      </c>
      <c r="G32" s="168" t="s">
        <v>115</v>
      </c>
      <c r="H32" s="169" t="s">
        <v>0</v>
      </c>
      <c r="I32" s="170">
        <v>42887</v>
      </c>
      <c r="J32" s="171" t="s">
        <v>116</v>
      </c>
      <c r="K32" s="172">
        <v>40.51</v>
      </c>
      <c r="L32" s="172">
        <f t="shared" ref="L32" si="32">(K32/E32)</f>
        <v>1.6879166666666665</v>
      </c>
      <c r="M32" s="173">
        <v>6</v>
      </c>
      <c r="N32" s="173">
        <v>0</v>
      </c>
      <c r="O32" s="19">
        <f t="shared" ref="O32" si="33">(N32*K32)</f>
        <v>0</v>
      </c>
      <c r="P32" s="48" t="s">
        <v>107</v>
      </c>
    </row>
    <row r="33" spans="1:17" s="1" customFormat="1" ht="15.6" customHeight="1">
      <c r="A33" s="174" t="s">
        <v>117</v>
      </c>
      <c r="B33" s="175" t="s">
        <v>118</v>
      </c>
      <c r="C33" s="176" t="s">
        <v>3</v>
      </c>
      <c r="D33" s="177">
        <v>6.0999999999999999E-2</v>
      </c>
      <c r="E33" s="178">
        <v>24</v>
      </c>
      <c r="F33" s="179">
        <v>33</v>
      </c>
      <c r="G33" s="179" t="s">
        <v>119</v>
      </c>
      <c r="H33" s="180" t="s">
        <v>0</v>
      </c>
      <c r="I33" s="181">
        <v>42887</v>
      </c>
      <c r="J33" s="182" t="s">
        <v>116</v>
      </c>
      <c r="K33" s="183">
        <v>38.56</v>
      </c>
      <c r="L33" s="183">
        <f t="shared" ref="L33:L34" si="34">(K33/E33)</f>
        <v>1.6066666666666667</v>
      </c>
      <c r="M33" s="184">
        <v>3</v>
      </c>
      <c r="N33" s="184">
        <v>0</v>
      </c>
      <c r="O33" s="19">
        <f t="shared" ref="O33:O34" si="35">(N33*K33)</f>
        <v>0</v>
      </c>
      <c r="P33" s="48" t="s">
        <v>107</v>
      </c>
    </row>
    <row r="34" spans="1:17" s="1" customFormat="1" ht="15.6" customHeight="1">
      <c r="A34" s="185" t="s">
        <v>134</v>
      </c>
      <c r="B34" s="186" t="s">
        <v>135</v>
      </c>
      <c r="C34" s="187" t="s">
        <v>136</v>
      </c>
      <c r="D34" s="188">
        <v>5.5E-2</v>
      </c>
      <c r="E34" s="189">
        <v>24</v>
      </c>
      <c r="F34" s="190">
        <v>35</v>
      </c>
      <c r="G34" s="190" t="s">
        <v>138</v>
      </c>
      <c r="H34" s="191" t="s">
        <v>0</v>
      </c>
      <c r="I34" s="192">
        <v>42856</v>
      </c>
      <c r="J34" s="193" t="s">
        <v>1</v>
      </c>
      <c r="K34" s="194">
        <v>39.950000000000003</v>
      </c>
      <c r="L34" s="194">
        <f t="shared" si="34"/>
        <v>1.6645833333333335</v>
      </c>
      <c r="M34" s="195">
        <v>15</v>
      </c>
      <c r="N34" s="195">
        <v>0</v>
      </c>
      <c r="O34" s="19">
        <f t="shared" si="35"/>
        <v>0</v>
      </c>
      <c r="P34" s="48" t="s">
        <v>109</v>
      </c>
    </row>
    <row r="35" spans="1:17" s="1" customFormat="1" ht="15.6" customHeight="1">
      <c r="A35" s="185" t="s">
        <v>134</v>
      </c>
      <c r="B35" s="186" t="s">
        <v>137</v>
      </c>
      <c r="C35" s="187" t="s">
        <v>3</v>
      </c>
      <c r="D35" s="188">
        <v>7.0999999999999994E-2</v>
      </c>
      <c r="E35" s="189">
        <v>24</v>
      </c>
      <c r="F35" s="190">
        <v>35</v>
      </c>
      <c r="G35" s="190" t="s">
        <v>139</v>
      </c>
      <c r="H35" s="191" t="s">
        <v>0</v>
      </c>
      <c r="I35" s="192">
        <v>42887</v>
      </c>
      <c r="J35" s="193" t="s">
        <v>1</v>
      </c>
      <c r="K35" s="194">
        <v>39.950000000000003</v>
      </c>
      <c r="L35" s="194">
        <f t="shared" ref="L35" si="36">(K35/E35)</f>
        <v>1.6645833333333335</v>
      </c>
      <c r="M35" s="195">
        <v>10</v>
      </c>
      <c r="N35" s="195">
        <v>0</v>
      </c>
      <c r="O35" s="19">
        <f t="shared" ref="O35" si="37">(N35*K35)</f>
        <v>0</v>
      </c>
      <c r="P35" s="48" t="s">
        <v>109</v>
      </c>
    </row>
    <row r="36" spans="1:17" s="1" customFormat="1">
      <c r="A36" s="2" t="s">
        <v>2</v>
      </c>
      <c r="B36" s="3" t="s">
        <v>11</v>
      </c>
      <c r="C36" s="24" t="s">
        <v>41</v>
      </c>
      <c r="D36" s="21">
        <v>0.107</v>
      </c>
      <c r="E36" s="6">
        <v>12</v>
      </c>
      <c r="F36" s="7">
        <v>50</v>
      </c>
      <c r="G36" s="7" t="s">
        <v>45</v>
      </c>
      <c r="H36" s="8" t="s">
        <v>0</v>
      </c>
      <c r="I36" s="61">
        <v>45627</v>
      </c>
      <c r="J36" s="9" t="s">
        <v>4</v>
      </c>
      <c r="K36" s="59">
        <v>43.9</v>
      </c>
      <c r="L36" s="47">
        <f t="shared" si="26"/>
        <v>3.6583333333333332</v>
      </c>
      <c r="M36" s="15">
        <v>4</v>
      </c>
      <c r="N36" s="15">
        <v>0</v>
      </c>
      <c r="O36" s="19">
        <f t="shared" si="27"/>
        <v>0</v>
      </c>
      <c r="P36" s="48"/>
    </row>
    <row r="37" spans="1:17" s="1" customFormat="1">
      <c r="A37" s="2" t="s">
        <v>2</v>
      </c>
      <c r="B37" s="3" t="s">
        <v>38</v>
      </c>
      <c r="C37" s="24" t="s">
        <v>40</v>
      </c>
      <c r="D37" s="21">
        <v>7.0000000000000007E-2</v>
      </c>
      <c r="E37" s="6">
        <v>12</v>
      </c>
      <c r="F37" s="7">
        <v>50</v>
      </c>
      <c r="G37" s="7" t="s">
        <v>44</v>
      </c>
      <c r="H37" s="8" t="s">
        <v>0</v>
      </c>
      <c r="I37" s="61">
        <v>43435</v>
      </c>
      <c r="J37" s="9" t="s">
        <v>4</v>
      </c>
      <c r="K37" s="59">
        <v>43.9</v>
      </c>
      <c r="L37" s="47">
        <f t="shared" si="26"/>
        <v>3.6583333333333332</v>
      </c>
      <c r="M37" s="15">
        <v>22</v>
      </c>
      <c r="N37" s="15">
        <v>0</v>
      </c>
      <c r="O37" s="19">
        <f t="shared" si="27"/>
        <v>0</v>
      </c>
      <c r="P37" s="48"/>
    </row>
    <row r="38" spans="1:17" s="1" customFormat="1">
      <c r="A38" s="2" t="s">
        <v>2</v>
      </c>
      <c r="B38" s="3" t="s">
        <v>62</v>
      </c>
      <c r="C38" s="24" t="s">
        <v>10</v>
      </c>
      <c r="D38" s="21">
        <v>7.3999999999999996E-2</v>
      </c>
      <c r="E38" s="6">
        <v>12</v>
      </c>
      <c r="F38" s="7">
        <v>50</v>
      </c>
      <c r="G38" s="7" t="s">
        <v>63</v>
      </c>
      <c r="H38" s="8" t="s">
        <v>0</v>
      </c>
      <c r="I38" s="61">
        <v>43435</v>
      </c>
      <c r="J38" s="9" t="s">
        <v>4</v>
      </c>
      <c r="K38" s="59">
        <v>26.2</v>
      </c>
      <c r="L38" s="47">
        <f t="shared" ref="L38" si="38">(K38/E38)</f>
        <v>2.1833333333333331</v>
      </c>
      <c r="M38" s="15">
        <v>28</v>
      </c>
      <c r="N38" s="15">
        <v>0</v>
      </c>
      <c r="O38" s="19">
        <f t="shared" ref="O38" si="39">(N38*K38)</f>
        <v>0</v>
      </c>
      <c r="P38" s="48"/>
    </row>
    <row r="39" spans="1:17" s="1" customFormat="1">
      <c r="A39" s="2" t="s">
        <v>2</v>
      </c>
      <c r="B39" s="3">
        <v>1845</v>
      </c>
      <c r="C39" s="24" t="s">
        <v>9</v>
      </c>
      <c r="D39" s="21">
        <v>6.3E-2</v>
      </c>
      <c r="E39" s="6">
        <v>8</v>
      </c>
      <c r="F39" s="7">
        <v>50</v>
      </c>
      <c r="G39" s="7" t="s">
        <v>42</v>
      </c>
      <c r="H39" s="8" t="s">
        <v>0</v>
      </c>
      <c r="I39" s="61">
        <v>42767</v>
      </c>
      <c r="J39" s="9" t="s">
        <v>4</v>
      </c>
      <c r="K39" s="59">
        <v>14.19</v>
      </c>
      <c r="L39" s="47">
        <f t="shared" si="26"/>
        <v>1.7737499999999999</v>
      </c>
      <c r="M39" s="15">
        <v>9</v>
      </c>
      <c r="N39" s="15">
        <v>0</v>
      </c>
      <c r="O39" s="19">
        <f t="shared" si="27"/>
        <v>0</v>
      </c>
      <c r="P39" s="48"/>
    </row>
    <row r="40" spans="1:17" s="1" customFormat="1">
      <c r="A40" s="2" t="s">
        <v>2</v>
      </c>
      <c r="B40" s="3" t="s">
        <v>14</v>
      </c>
      <c r="C40" s="24" t="s">
        <v>13</v>
      </c>
      <c r="D40" s="21">
        <v>7.2999999999999995E-2</v>
      </c>
      <c r="E40" s="6">
        <v>12</v>
      </c>
      <c r="F40" s="7">
        <v>50</v>
      </c>
      <c r="G40" s="7" t="s">
        <v>15</v>
      </c>
      <c r="H40" s="8" t="s">
        <v>0</v>
      </c>
      <c r="I40" s="61">
        <v>43070</v>
      </c>
      <c r="J40" s="9" t="s">
        <v>4</v>
      </c>
      <c r="K40" s="59">
        <v>26.2</v>
      </c>
      <c r="L40" s="47">
        <f t="shared" si="26"/>
        <v>2.1833333333333331</v>
      </c>
      <c r="M40" s="15">
        <v>2</v>
      </c>
      <c r="N40" s="15">
        <v>0</v>
      </c>
      <c r="O40" s="19">
        <f t="shared" si="27"/>
        <v>0</v>
      </c>
      <c r="P40" s="48"/>
    </row>
    <row r="41" spans="1:17" s="1" customFormat="1">
      <c r="A41" s="2" t="s">
        <v>2</v>
      </c>
      <c r="B41" s="3" t="s">
        <v>60</v>
      </c>
      <c r="C41" s="24" t="s">
        <v>40</v>
      </c>
      <c r="D41" s="21">
        <v>8.5000000000000006E-2</v>
      </c>
      <c r="E41" s="6">
        <v>12</v>
      </c>
      <c r="F41" s="7">
        <v>50</v>
      </c>
      <c r="G41" s="7" t="s">
        <v>61</v>
      </c>
      <c r="H41" s="8" t="s">
        <v>0</v>
      </c>
      <c r="I41" s="61">
        <v>45627</v>
      </c>
      <c r="J41" s="9" t="s">
        <v>4</v>
      </c>
      <c r="K41" s="59">
        <v>43.9</v>
      </c>
      <c r="L41" s="47">
        <v>3.5749999999999997</v>
      </c>
      <c r="M41" s="15">
        <v>25</v>
      </c>
      <c r="N41" s="15">
        <v>0</v>
      </c>
      <c r="O41" s="19">
        <v>0</v>
      </c>
      <c r="P41" s="48"/>
    </row>
    <row r="42" spans="1:17" s="1" customFormat="1">
      <c r="A42" s="2" t="s">
        <v>2</v>
      </c>
      <c r="B42" s="3" t="s">
        <v>39</v>
      </c>
      <c r="C42" s="24" t="s">
        <v>5</v>
      </c>
      <c r="D42" s="21">
        <v>5.3999999999999999E-2</v>
      </c>
      <c r="E42" s="6">
        <v>24</v>
      </c>
      <c r="F42" s="7">
        <v>33</v>
      </c>
      <c r="G42" s="7" t="s">
        <v>43</v>
      </c>
      <c r="H42" s="8" t="s">
        <v>0</v>
      </c>
      <c r="I42" s="61">
        <v>42736</v>
      </c>
      <c r="J42" s="9" t="s">
        <v>4</v>
      </c>
      <c r="K42" s="59">
        <v>25.9</v>
      </c>
      <c r="L42" s="47">
        <f t="shared" si="26"/>
        <v>1.0791666666666666</v>
      </c>
      <c r="M42" s="15">
        <v>2</v>
      </c>
      <c r="N42" s="15">
        <v>0</v>
      </c>
      <c r="O42" s="19">
        <f t="shared" si="27"/>
        <v>0</v>
      </c>
      <c r="P42" s="48"/>
    </row>
    <row r="43" spans="1:17" s="1" customFormat="1" ht="15.6" customHeight="1">
      <c r="A43" s="77"/>
      <c r="B43" s="78"/>
      <c r="C43" s="79"/>
      <c r="D43" s="80"/>
      <c r="E43" s="81"/>
      <c r="F43" s="82"/>
      <c r="G43" s="82"/>
      <c r="H43" s="83"/>
      <c r="I43" s="84"/>
      <c r="J43" s="13"/>
      <c r="K43" s="14"/>
      <c r="L43" s="14"/>
      <c r="M43" s="16"/>
      <c r="N43" s="16"/>
      <c r="O43" s="19"/>
      <c r="P43" s="48"/>
    </row>
    <row r="44" spans="1:17">
      <c r="A44" s="4"/>
      <c r="B44" s="5"/>
      <c r="C44" s="25"/>
      <c r="D44" s="22"/>
      <c r="E44" s="10"/>
      <c r="F44" s="11"/>
      <c r="G44" s="11"/>
      <c r="H44" s="12"/>
      <c r="I44" s="12"/>
      <c r="J44" s="13"/>
      <c r="K44" s="14"/>
      <c r="L44" s="14"/>
      <c r="M44" s="16"/>
      <c r="N44" s="16" t="s">
        <v>7</v>
      </c>
      <c r="O44" s="20">
        <f>SUM(O8:O42)</f>
        <v>0</v>
      </c>
      <c r="Q44" s="1"/>
    </row>
    <row r="45" spans="1:17" s="1" customFormat="1">
      <c r="A45" s="205" t="s">
        <v>31</v>
      </c>
      <c r="B45" s="206"/>
      <c r="C45" s="206"/>
      <c r="D45" s="206"/>
      <c r="E45" s="206"/>
      <c r="F45" s="206"/>
      <c r="G45" s="206"/>
      <c r="H45" s="206"/>
      <c r="I45" s="206"/>
      <c r="J45" s="206"/>
      <c r="K45" s="206"/>
      <c r="L45" s="206"/>
      <c r="M45" s="206"/>
      <c r="N45" s="206"/>
      <c r="O45" s="207"/>
      <c r="P45" s="131"/>
    </row>
    <row r="46" spans="1:17" s="1" customFormat="1" ht="15.6" customHeight="1">
      <c r="A46" s="67" t="s">
        <v>18</v>
      </c>
      <c r="B46" s="68" t="s">
        <v>19</v>
      </c>
      <c r="C46" s="68" t="s">
        <v>20</v>
      </c>
      <c r="D46" s="69" t="s">
        <v>21</v>
      </c>
      <c r="E46" s="70" t="s">
        <v>22</v>
      </c>
      <c r="F46" s="71" t="s">
        <v>23</v>
      </c>
      <c r="G46" s="71" t="s">
        <v>24</v>
      </c>
      <c r="H46" s="72" t="s">
        <v>25</v>
      </c>
      <c r="I46" s="73" t="s">
        <v>26</v>
      </c>
      <c r="J46" s="74" t="s">
        <v>27</v>
      </c>
      <c r="K46" s="75" t="s">
        <v>29</v>
      </c>
      <c r="L46" s="75" t="s">
        <v>28</v>
      </c>
      <c r="M46" s="76" t="s">
        <v>30</v>
      </c>
      <c r="N46" s="76"/>
      <c r="O46" s="75"/>
      <c r="P46" s="48"/>
    </row>
    <row r="47" spans="1:17" s="1" customFormat="1">
      <c r="A47" s="85" t="s">
        <v>32</v>
      </c>
      <c r="B47" s="86" t="s">
        <v>33</v>
      </c>
      <c r="C47" s="87" t="s">
        <v>34</v>
      </c>
      <c r="D47" s="88">
        <v>4.8000000000000001E-2</v>
      </c>
      <c r="E47" s="89">
        <v>24</v>
      </c>
      <c r="F47" s="90">
        <v>33</v>
      </c>
      <c r="G47" s="90" t="s">
        <v>90</v>
      </c>
      <c r="H47" s="91" t="s">
        <v>0</v>
      </c>
      <c r="I47" s="92">
        <v>42795</v>
      </c>
      <c r="J47" s="93" t="s">
        <v>35</v>
      </c>
      <c r="K47" s="94">
        <v>27.59</v>
      </c>
      <c r="L47" s="94">
        <f>(K47/E47)</f>
        <v>1.1495833333333334</v>
      </c>
      <c r="M47" s="95">
        <v>22</v>
      </c>
      <c r="N47" s="95">
        <v>0</v>
      </c>
      <c r="O47" s="19">
        <f>(N47*K47)</f>
        <v>0</v>
      </c>
      <c r="P47" s="48"/>
    </row>
    <row r="48" spans="1:17" s="1" customFormat="1">
      <c r="A48" s="85" t="s">
        <v>32</v>
      </c>
      <c r="B48" s="86" t="s">
        <v>33</v>
      </c>
      <c r="C48" s="87" t="s">
        <v>34</v>
      </c>
      <c r="D48" s="88">
        <v>4.8000000000000001E-2</v>
      </c>
      <c r="E48" s="89">
        <v>12</v>
      </c>
      <c r="F48" s="90">
        <v>65</v>
      </c>
      <c r="G48" s="90" t="s">
        <v>140</v>
      </c>
      <c r="H48" s="91" t="s">
        <v>0</v>
      </c>
      <c r="I48" s="92">
        <v>42795</v>
      </c>
      <c r="J48" s="93" t="s">
        <v>35</v>
      </c>
      <c r="K48" s="94">
        <v>27.59</v>
      </c>
      <c r="L48" s="94">
        <f>(K48/E48)</f>
        <v>2.2991666666666668</v>
      </c>
      <c r="M48" s="95">
        <v>3</v>
      </c>
      <c r="N48" s="95">
        <v>0</v>
      </c>
      <c r="O48" s="19">
        <f>(N48*K48)</f>
        <v>0</v>
      </c>
      <c r="P48" s="48"/>
    </row>
    <row r="49" spans="1:17" ht="14.4" customHeight="1">
      <c r="A49" s="4"/>
      <c r="B49" s="5"/>
      <c r="C49" s="25"/>
      <c r="D49" s="22"/>
      <c r="E49" s="10"/>
      <c r="F49" s="11"/>
      <c r="G49" s="11"/>
      <c r="H49" s="12"/>
      <c r="I49" s="12"/>
      <c r="J49" s="13"/>
      <c r="K49" s="14"/>
      <c r="L49" s="14"/>
      <c r="M49" s="16"/>
      <c r="N49" s="16"/>
      <c r="O49" s="14"/>
      <c r="Q49" s="18"/>
    </row>
    <row r="50" spans="1:17" ht="14.4" hidden="1" customHeight="1">
      <c r="A50" s="27"/>
      <c r="B50" s="28"/>
      <c r="C50" s="29"/>
      <c r="D50" s="30"/>
      <c r="E50" s="31"/>
      <c r="F50" s="32"/>
      <c r="G50" s="32"/>
      <c r="H50" s="33"/>
      <c r="I50" s="33"/>
      <c r="J50" s="34"/>
      <c r="K50" s="35"/>
      <c r="L50" s="35"/>
      <c r="M50" s="36"/>
      <c r="N50" s="36"/>
      <c r="O50" s="35"/>
    </row>
    <row r="51" spans="1:17" ht="6" hidden="1" customHeight="1">
      <c r="A51" s="204" t="s">
        <v>8</v>
      </c>
      <c r="B51" s="204"/>
      <c r="C51" s="204"/>
      <c r="D51" s="204"/>
      <c r="E51" s="204"/>
      <c r="F51" s="204"/>
      <c r="G51" s="204"/>
      <c r="H51" s="204"/>
      <c r="I51" s="204"/>
      <c r="J51" s="204"/>
      <c r="K51" s="204"/>
      <c r="L51" s="204"/>
      <c r="M51" s="204"/>
      <c r="N51" s="204"/>
      <c r="O51" s="204"/>
    </row>
    <row r="52" spans="1:17" ht="48" hidden="1" customHeight="1">
      <c r="A52" s="202" t="s">
        <v>71</v>
      </c>
      <c r="B52" s="202"/>
      <c r="C52" s="202"/>
      <c r="D52" s="202"/>
      <c r="E52" s="202"/>
      <c r="F52" s="202"/>
      <c r="G52" s="203" t="s">
        <v>72</v>
      </c>
      <c r="H52" s="203"/>
      <c r="I52" s="203"/>
      <c r="J52" s="203"/>
      <c r="K52" s="203"/>
      <c r="L52" s="203"/>
      <c r="M52" s="203"/>
      <c r="N52" s="203"/>
      <c r="O52" s="203"/>
    </row>
    <row r="53" spans="1:17" s="1" customFormat="1" ht="15.6" customHeight="1">
      <c r="A53" s="202"/>
      <c r="B53" s="202"/>
      <c r="C53" s="202"/>
      <c r="D53" s="202"/>
      <c r="E53" s="202"/>
      <c r="F53" s="202"/>
      <c r="G53" s="203"/>
      <c r="H53" s="203"/>
      <c r="I53" s="203"/>
      <c r="J53" s="203"/>
      <c r="K53" s="203"/>
      <c r="L53" s="203"/>
      <c r="M53" s="203"/>
      <c r="N53" s="203"/>
      <c r="O53" s="203"/>
      <c r="P53" s="131"/>
    </row>
    <row r="54" spans="1:17" s="1" customFormat="1" ht="25.2" customHeight="1">
      <c r="A54" s="202"/>
      <c r="B54" s="202"/>
      <c r="C54" s="202"/>
      <c r="D54" s="202"/>
      <c r="E54" s="202"/>
      <c r="F54" s="202"/>
      <c r="G54" s="203"/>
      <c r="H54" s="203"/>
      <c r="I54" s="203"/>
      <c r="J54" s="203"/>
      <c r="K54" s="203"/>
      <c r="L54" s="203"/>
      <c r="M54" s="203"/>
      <c r="N54" s="203"/>
      <c r="O54" s="203"/>
      <c r="P54" s="131"/>
    </row>
    <row r="55" spans="1:17">
      <c r="A55" s="202"/>
      <c r="B55" s="202"/>
      <c r="C55" s="202"/>
      <c r="D55" s="202"/>
      <c r="E55" s="202"/>
      <c r="F55" s="202"/>
      <c r="G55" s="203"/>
      <c r="H55" s="203"/>
      <c r="I55" s="203"/>
      <c r="J55" s="203"/>
      <c r="K55" s="203"/>
      <c r="L55" s="203"/>
      <c r="M55" s="203"/>
      <c r="N55" s="203"/>
      <c r="O55" s="203"/>
    </row>
    <row r="56" spans="1:17">
      <c r="A56" s="202"/>
      <c r="B56" s="202"/>
      <c r="C56" s="202"/>
      <c r="D56" s="202"/>
      <c r="E56" s="202"/>
      <c r="F56" s="202"/>
      <c r="G56" s="203"/>
      <c r="H56" s="203"/>
      <c r="I56" s="203"/>
      <c r="J56" s="203"/>
      <c r="K56" s="203"/>
      <c r="L56" s="203"/>
      <c r="M56" s="203"/>
      <c r="N56" s="203"/>
      <c r="O56" s="203"/>
    </row>
    <row r="57" spans="1:17">
      <c r="A57" s="202"/>
      <c r="B57" s="202"/>
      <c r="C57" s="202"/>
      <c r="D57" s="202"/>
      <c r="E57" s="202"/>
      <c r="F57" s="202"/>
      <c r="G57" s="203"/>
      <c r="H57" s="203"/>
      <c r="I57" s="203"/>
      <c r="J57" s="203"/>
      <c r="K57" s="203"/>
      <c r="L57" s="203"/>
      <c r="M57" s="203"/>
      <c r="N57" s="203"/>
      <c r="O57" s="203"/>
    </row>
    <row r="58" spans="1:17">
      <c r="A58" s="202"/>
      <c r="B58" s="202"/>
      <c r="C58" s="202"/>
      <c r="D58" s="202"/>
      <c r="E58" s="202"/>
      <c r="F58" s="202"/>
      <c r="G58" s="203"/>
      <c r="H58" s="203"/>
      <c r="I58" s="203"/>
      <c r="J58" s="203"/>
      <c r="K58" s="203"/>
      <c r="L58" s="203"/>
      <c r="M58" s="203"/>
      <c r="N58" s="203"/>
      <c r="O58" s="203"/>
    </row>
    <row r="59" spans="1:17">
      <c r="A59" s="202"/>
      <c r="B59" s="202"/>
      <c r="C59" s="202"/>
      <c r="D59" s="202"/>
      <c r="E59" s="202"/>
      <c r="F59" s="202"/>
      <c r="G59" s="203"/>
      <c r="H59" s="203"/>
      <c r="I59" s="203"/>
      <c r="J59" s="203"/>
      <c r="K59" s="203"/>
      <c r="L59" s="203"/>
      <c r="M59" s="203"/>
      <c r="N59" s="203"/>
      <c r="O59" s="203"/>
    </row>
    <row r="60" spans="1:17">
      <c r="A60" s="202"/>
      <c r="B60" s="202"/>
      <c r="C60" s="202"/>
      <c r="D60" s="202"/>
      <c r="E60" s="202"/>
      <c r="F60" s="202"/>
      <c r="G60" s="203"/>
      <c r="H60" s="203"/>
      <c r="I60" s="203"/>
      <c r="J60" s="203"/>
      <c r="K60" s="203"/>
      <c r="L60" s="203"/>
      <c r="M60" s="203"/>
      <c r="N60" s="203"/>
      <c r="O60" s="203"/>
    </row>
    <row r="61" spans="1:17">
      <c r="A61" s="202"/>
      <c r="B61" s="202"/>
      <c r="C61" s="202"/>
      <c r="D61" s="202"/>
      <c r="E61" s="202"/>
      <c r="F61" s="202"/>
      <c r="G61" s="203"/>
      <c r="H61" s="203"/>
      <c r="I61" s="203"/>
      <c r="J61" s="203"/>
      <c r="K61" s="203"/>
      <c r="L61" s="203"/>
      <c r="M61" s="203"/>
      <c r="N61" s="203"/>
      <c r="O61" s="203"/>
    </row>
  </sheetData>
  <mergeCells count="9">
    <mergeCell ref="D1:F1"/>
    <mergeCell ref="G1:N2"/>
    <mergeCell ref="A2:F2"/>
    <mergeCell ref="A52:F61"/>
    <mergeCell ref="G52:O61"/>
    <mergeCell ref="A51:O51"/>
    <mergeCell ref="A45:O45"/>
    <mergeCell ref="A8:O8"/>
    <mergeCell ref="A3:O3"/>
  </mergeCells>
  <pageMargins left="0.25" right="0.25" top="0.75" bottom="0.75" header="0.3" footer="0.3"/>
  <pageSetup paperSize="9" scale="75" orientation="landscape" horizontalDpi="0" verticalDpi="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Utilisateur</cp:lastModifiedBy>
  <cp:lastPrinted>2016-07-14T11:02:56Z</cp:lastPrinted>
  <dcterms:created xsi:type="dcterms:W3CDTF">2014-01-24T15:25:29Z</dcterms:created>
  <dcterms:modified xsi:type="dcterms:W3CDTF">2016-11-17T12:28:31Z</dcterms:modified>
</cp:coreProperties>
</file>