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480" yWindow="300" windowWidth="18495" windowHeight="11700"/>
  </bookViews>
  <sheets>
    <sheet name="Feuil1" sheetId="1" r:id="rId1"/>
    <sheet name="Feuil2" sheetId="2" r:id="rId2"/>
    <sheet name="Feuil3" sheetId="3" r:id="rId3"/>
  </sheets>
  <calcPr calcId="124519"/>
</workbook>
</file>

<file path=xl/calcChain.xml><?xml version="1.0" encoding="utf-8"?>
<calcChain xmlns="http://schemas.openxmlformats.org/spreadsheetml/2006/main">
  <c r="D15" i="1"/>
  <c r="D14"/>
  <c r="D13"/>
  <c r="D12"/>
  <c r="D11"/>
  <c r="D10"/>
  <c r="D9"/>
  <c r="D8"/>
  <c r="B6"/>
  <c r="B12" s="1"/>
  <c r="B13" l="1"/>
  <c r="B11"/>
  <c r="B15"/>
  <c r="B14"/>
  <c r="B10"/>
  <c r="B9"/>
  <c r="B8"/>
</calcChain>
</file>

<file path=xl/sharedStrings.xml><?xml version="1.0" encoding="utf-8"?>
<sst xmlns="http://schemas.openxmlformats.org/spreadsheetml/2006/main" count="36" uniqueCount="20">
  <si>
    <t>Régime pour l'accord souhaité</t>
  </si>
  <si>
    <t>en Tr/min</t>
  </si>
  <si>
    <t>N° harmonique</t>
  </si>
  <si>
    <t>1,2,3,4etc…</t>
  </si>
  <si>
    <t>Longueur du conduit total</t>
  </si>
  <si>
    <t>en mm</t>
  </si>
  <si>
    <t>harmonique 1</t>
  </si>
  <si>
    <t>harmonique 2</t>
  </si>
  <si>
    <t>harmonique 3</t>
  </si>
  <si>
    <t>harmonique 4</t>
  </si>
  <si>
    <t>harmonique 5</t>
  </si>
  <si>
    <t>harmonique 6</t>
  </si>
  <si>
    <t>harmonique 7</t>
  </si>
  <si>
    <t>harmonique 8</t>
  </si>
  <si>
    <t>tr/min</t>
  </si>
  <si>
    <t>en degrés</t>
  </si>
  <si>
    <t>°C</t>
  </si>
  <si>
    <t>Température air admission</t>
  </si>
  <si>
    <t xml:space="preserve">Temps ouverture soupape adm </t>
  </si>
  <si>
    <t>mode manuel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</si>
</sst>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/>
    <xf numFmtId="0" fontId="1" fillId="2" borderId="1" xfId="0" applyFont="1" applyFill="1" applyBorder="1" applyAlignment="1"/>
    <xf numFmtId="2" fontId="0" fillId="3" borderId="1" xfId="0" applyNumberFormat="1" applyFill="1" applyBorder="1" applyAlignment="1">
      <alignment wrapText="1"/>
    </xf>
    <xf numFmtId="0" fontId="0" fillId="0" borderId="1" xfId="0" applyBorder="1"/>
    <xf numFmtId="0" fontId="0" fillId="0" borderId="0" xfId="0" applyBorder="1"/>
    <xf numFmtId="1" fontId="0" fillId="3" borderId="1" xfId="0" applyNumberFormat="1" applyFill="1" applyBorder="1" applyAlignment="1">
      <alignment wrapText="1"/>
    </xf>
    <xf numFmtId="0" fontId="0" fillId="0" borderId="2" xfId="0" applyBorder="1" applyAlignment="1"/>
    <xf numFmtId="0" fontId="0" fillId="0" borderId="3" xfId="0" applyBorder="1" applyAlignme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7"/>
  <sheetViews>
    <sheetView tabSelected="1" workbookViewId="0">
      <selection activeCell="G11" sqref="G11"/>
    </sheetView>
  </sheetViews>
  <sheetFormatPr baseColWidth="10" defaultRowHeight="15"/>
  <cols>
    <col min="1" max="1" width="29.28515625" bestFit="1" customWidth="1"/>
    <col min="2" max="2" width="10.5703125" bestFit="1" customWidth="1"/>
    <col min="3" max="3" width="10.85546875" bestFit="1" customWidth="1"/>
    <col min="4" max="4" width="18.28515625" bestFit="1" customWidth="1"/>
  </cols>
  <sheetData>
    <row r="1" spans="1:5">
      <c r="A1" s="1" t="s">
        <v>0</v>
      </c>
      <c r="B1" s="2">
        <v>7000</v>
      </c>
      <c r="C1" t="s">
        <v>1</v>
      </c>
    </row>
    <row r="2" spans="1:5">
      <c r="A2" s="1" t="s">
        <v>18</v>
      </c>
      <c r="B2" s="2">
        <v>275</v>
      </c>
      <c r="C2" t="s">
        <v>15</v>
      </c>
    </row>
    <row r="3" spans="1:5">
      <c r="A3" s="1" t="s">
        <v>2</v>
      </c>
      <c r="B3" s="2">
        <v>3</v>
      </c>
      <c r="C3" t="s">
        <v>3</v>
      </c>
    </row>
    <row r="4" spans="1:5">
      <c r="A4" s="1" t="s">
        <v>17</v>
      </c>
      <c r="B4" s="2">
        <v>20</v>
      </c>
      <c r="C4" t="s">
        <v>16</v>
      </c>
    </row>
    <row r="5" spans="1:5">
      <c r="A5" s="7"/>
      <c r="B5" s="8"/>
      <c r="D5" t="s">
        <v>19</v>
      </c>
    </row>
    <row r="6" spans="1:5">
      <c r="A6" s="1" t="s">
        <v>4</v>
      </c>
      <c r="B6" s="3">
        <f>(((720-B2)*60*(0.594*B4+331.5))/(B1*2*720*B3))*10^3</f>
        <v>303.18273809523811</v>
      </c>
      <c r="C6" t="s">
        <v>5</v>
      </c>
      <c r="D6" s="2">
        <v>350</v>
      </c>
      <c r="E6" t="s">
        <v>5</v>
      </c>
    </row>
    <row r="8" spans="1:5">
      <c r="A8" s="4" t="s">
        <v>6</v>
      </c>
      <c r="B8" s="6">
        <f>((60*(720-B2)*(0.594*B4+331.5))/((B6*10^-3)*2*720))</f>
        <v>21000</v>
      </c>
      <c r="C8" t="s">
        <v>14</v>
      </c>
      <c r="D8" s="6">
        <f>((60*(720-B2)*(0.594*B4+331.5))/((D6*10^-3)*2*720))</f>
        <v>18190.964285714283</v>
      </c>
      <c r="E8" t="s">
        <v>14</v>
      </c>
    </row>
    <row r="9" spans="1:5">
      <c r="A9" s="4" t="s">
        <v>7</v>
      </c>
      <c r="B9" s="6">
        <f>((60*(720-B2)*(0.594*B4+331.5))/((B6*10^-3)*2*720*2))</f>
        <v>10500</v>
      </c>
      <c r="C9" t="s">
        <v>14</v>
      </c>
      <c r="D9" s="6">
        <f>((60*(720-B2)*(0.594*B4+331.5))/((D6*10^-3)*2*720*2))</f>
        <v>9095.4821428571413</v>
      </c>
      <c r="E9" t="s">
        <v>14</v>
      </c>
    </row>
    <row r="10" spans="1:5">
      <c r="A10" s="4" t="s">
        <v>8</v>
      </c>
      <c r="B10" s="6">
        <f>((60*(720-B2)*(0.594*B4+331.5))/((B6*10^-3)*2*720*3))</f>
        <v>6999.9999999999991</v>
      </c>
      <c r="C10" t="s">
        <v>14</v>
      </c>
      <c r="D10" s="6">
        <f>((60*(720-B2)*(0.594*B4+331.5))/((D6*10^-3)*2*720*3))</f>
        <v>6063.6547619047606</v>
      </c>
      <c r="E10" t="s">
        <v>14</v>
      </c>
    </row>
    <row r="11" spans="1:5">
      <c r="A11" s="4" t="s">
        <v>9</v>
      </c>
      <c r="B11" s="6">
        <f>((60*(720-B2)*(0.594*B4+331.5))/((B6*10^-3)*2*720*4))</f>
        <v>5250</v>
      </c>
      <c r="C11" t="s">
        <v>14</v>
      </c>
      <c r="D11" s="6">
        <f>((60*(720-B2)*(0.594*B4+331.5))/((D6*10^-3)*2*720*4))</f>
        <v>4547.7410714285706</v>
      </c>
      <c r="E11" t="s">
        <v>14</v>
      </c>
    </row>
    <row r="12" spans="1:5">
      <c r="A12" s="4" t="s">
        <v>10</v>
      </c>
      <c r="B12" s="6">
        <f>((60*(720-B2)*(0.594*B4+331.5))/((B6*10^-3)*2*720*5))</f>
        <v>4200</v>
      </c>
      <c r="C12" t="s">
        <v>14</v>
      </c>
      <c r="D12" s="6">
        <f>((60*(720-B2)*(0.594*B4+331.5))/((D6*10^-3)*2*720*5))</f>
        <v>3638.1928571428566</v>
      </c>
      <c r="E12" t="s">
        <v>14</v>
      </c>
    </row>
    <row r="13" spans="1:5">
      <c r="A13" s="4" t="s">
        <v>11</v>
      </c>
      <c r="B13" s="6">
        <f>((60*(720-B2)*(0.594*B4+331.5))/((B6*10^-3)*2*720*6))</f>
        <v>3499.9999999999995</v>
      </c>
      <c r="C13" t="s">
        <v>14</v>
      </c>
      <c r="D13" s="6">
        <f>((60*(720-B2)*(0.594*B4+331.5))/((D6*10^-3)*2*720*6))</f>
        <v>3031.8273809523803</v>
      </c>
      <c r="E13" t="s">
        <v>14</v>
      </c>
    </row>
    <row r="14" spans="1:5">
      <c r="A14" s="4" t="s">
        <v>12</v>
      </c>
      <c r="B14" s="6">
        <f>((60*(720-B2)*(0.594*B4+331.5))/((B6*10^-3)*2*720*7))</f>
        <v>2999.9999999999995</v>
      </c>
      <c r="C14" t="s">
        <v>14</v>
      </c>
      <c r="D14" s="6">
        <f>((60*(720-B2)*(0.594*B4+331.5))/((D6*10^-3)*2*720*7))</f>
        <v>2598.7091836734689</v>
      </c>
      <c r="E14" t="s">
        <v>14</v>
      </c>
    </row>
    <row r="15" spans="1:5">
      <c r="A15" s="4" t="s">
        <v>13</v>
      </c>
      <c r="B15" s="6">
        <f>((60*(720-B2)*(0.594*B4+331.5))/((B6*10^-3)*2*720*8))</f>
        <v>2625</v>
      </c>
      <c r="C15" t="s">
        <v>14</v>
      </c>
      <c r="D15" s="6">
        <f>((60*(720-B2)*(0.594*B4+331.5))/((D6*10^-3)*2*720*8))</f>
        <v>2273.8705357142853</v>
      </c>
      <c r="E15" t="s">
        <v>14</v>
      </c>
    </row>
    <row r="16" spans="1:5">
      <c r="C16" s="5"/>
    </row>
    <row r="17" spans="1:3">
      <c r="A17" s="5"/>
      <c r="C17" s="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2017-03-10T23:23:17Z</dcterms:modified>
</cp:coreProperties>
</file>