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uc\Downloads\"/>
    </mc:Choice>
  </mc:AlternateContent>
  <bookViews>
    <workbookView xWindow="0" yWindow="465" windowWidth="20730" windowHeight="11760" tabRatio="542"/>
  </bookViews>
  <sheets>
    <sheet name="Equilibrage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C2" i="1"/>
  <c r="Y11" i="1"/>
  <c r="C10" i="1"/>
  <c r="C18" i="1"/>
  <c r="Y5" i="1"/>
  <c r="Y3" i="1"/>
  <c r="C17" i="1"/>
  <c r="C4" i="1"/>
  <c r="C5" i="1"/>
  <c r="C6" i="1"/>
  <c r="C7" i="1"/>
  <c r="C8" i="1"/>
  <c r="C9" i="1"/>
  <c r="C11" i="1"/>
  <c r="C12" i="1"/>
  <c r="C13" i="1"/>
  <c r="C14" i="1"/>
  <c r="C15" i="1"/>
  <c r="C16" i="1"/>
  <c r="Y4" i="1"/>
</calcChain>
</file>

<file path=xl/sharedStrings.xml><?xml version="1.0" encoding="utf-8"?>
<sst xmlns="http://schemas.openxmlformats.org/spreadsheetml/2006/main" count="101" uniqueCount="46">
  <si>
    <t>Xelor</t>
  </si>
  <si>
    <t>Feca</t>
  </si>
  <si>
    <t>Cra</t>
  </si>
  <si>
    <t>Iop</t>
  </si>
  <si>
    <t>Sram</t>
  </si>
  <si>
    <t>Sacrieur</t>
  </si>
  <si>
    <t>Roublard</t>
  </si>
  <si>
    <t>Ecaflip</t>
  </si>
  <si>
    <t>Eliotrope</t>
  </si>
  <si>
    <t>Enutrof</t>
  </si>
  <si>
    <t>Eniripsa</t>
  </si>
  <si>
    <t>Sadida</t>
  </si>
  <si>
    <t>Osamodas</t>
  </si>
  <si>
    <t>Pandawa</t>
  </si>
  <si>
    <t>Zobal</t>
  </si>
  <si>
    <t>Steamer</t>
  </si>
  <si>
    <t>Moyenne Synergie</t>
  </si>
  <si>
    <t>Moyenne Synergie total</t>
  </si>
  <si>
    <t>Classe 1</t>
  </si>
  <si>
    <t>Classe 2</t>
  </si>
  <si>
    <t>Classe 3</t>
  </si>
  <si>
    <t>Classe 4</t>
  </si>
  <si>
    <t>TOTAL</t>
  </si>
  <si>
    <t>Point maximal</t>
  </si>
  <si>
    <t>Moyenne point classes</t>
  </si>
  <si>
    <t>Classe</t>
  </si>
  <si>
    <t>Points</t>
  </si>
  <si>
    <t>Classe 4 (voir possibilités)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</si>
  <si>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</si>
  <si>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</si>
  <si>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</si>
  <si>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</si>
  <si>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</si>
  <si>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</si>
  <si>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</si>
  <si>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</si>
  <si>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</si>
  <si>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</si>
  <si>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</si>
  <si>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</si>
  <si>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</si>
  <si>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</si>
  <si>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</si>
  <si>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</si>
  <si>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Huppermage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</si>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</sst>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3" borderId="15" xfId="0" applyFill="1" applyBorder="1" applyAlignment="1">
      <alignment textRotation="45"/>
    </xf>
    <xf numFmtId="0" fontId="2" fillId="0" borderId="15" xfId="0" applyFont="1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4" borderId="13" xfId="0" applyFont="1" applyFill="1" applyBorder="1" applyAlignment="1"/>
    <xf numFmtId="0" fontId="1" fillId="4" borderId="9" xfId="0" applyFont="1" applyFill="1" applyBorder="1" applyAlignment="1">
      <alignment textRotation="45"/>
    </xf>
    <xf numFmtId="0" fontId="1" fillId="4" borderId="8" xfId="0" applyFont="1" applyFill="1" applyBorder="1" applyAlignment="1">
      <alignment textRotation="45"/>
    </xf>
    <xf numFmtId="0" fontId="3" fillId="5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1" fillId="4" borderId="22" xfId="0" applyFont="1" applyFill="1" applyBorder="1"/>
    <xf numFmtId="0" fontId="1" fillId="4" borderId="23" xfId="0" applyFont="1" applyFill="1" applyBorder="1"/>
    <xf numFmtId="0" fontId="1" fillId="4" borderId="24" xfId="0" applyFont="1" applyFill="1" applyBorder="1"/>
    <xf numFmtId="0" fontId="1" fillId="0" borderId="18" xfId="0" applyFont="1" applyBorder="1" applyAlignment="1">
      <alignment horizontal="center"/>
    </xf>
    <xf numFmtId="0" fontId="1" fillId="5" borderId="15" xfId="0" applyFont="1" applyFill="1" applyBorder="1"/>
    <xf numFmtId="0" fontId="1" fillId="5" borderId="13" xfId="0" applyFont="1" applyFill="1" applyBorder="1"/>
    <xf numFmtId="0" fontId="1" fillId="5" borderId="25" xfId="0" applyFont="1" applyFill="1" applyBorder="1"/>
    <xf numFmtId="0" fontId="1" fillId="5" borderId="16" xfId="0" applyFont="1" applyFill="1" applyBorder="1"/>
    <xf numFmtId="0" fontId="0" fillId="4" borderId="22" xfId="0" applyFill="1" applyBorder="1"/>
    <xf numFmtId="0" fontId="0" fillId="4" borderId="23" xfId="0" applyFill="1" applyBorder="1"/>
    <xf numFmtId="2" fontId="0" fillId="4" borderId="26" xfId="0" applyNumberFormat="1" applyFill="1" applyBorder="1" applyAlignment="1">
      <alignment horizontal="right"/>
    </xf>
    <xf numFmtId="0" fontId="0" fillId="5" borderId="15" xfId="0" applyFill="1" applyBorder="1" applyAlignment="1"/>
    <xf numFmtId="0" fontId="0" fillId="5" borderId="13" xfId="0" applyFill="1" applyBorder="1"/>
    <xf numFmtId="0" fontId="0" fillId="5" borderId="14" xfId="0" applyFill="1" applyBorder="1"/>
    <xf numFmtId="0" fontId="4" fillId="0" borderId="20" xfId="0" applyFont="1" applyBorder="1" applyAlignment="1">
      <alignment horizontal="center" vertical="center"/>
    </xf>
    <xf numFmtId="2" fontId="0" fillId="0" borderId="0" xfId="0" applyNumberFormat="1"/>
    <xf numFmtId="0" fontId="5" fillId="0" borderId="20" xfId="0" applyFont="1" applyBorder="1" applyAlignment="1">
      <alignment horizontal="center" vertical="center"/>
    </xf>
    <xf numFmtId="0" fontId="0" fillId="0" borderId="1" xfId="0" applyFont="1" applyBorder="1"/>
    <xf numFmtId="0" fontId="0" fillId="3" borderId="10" xfId="0" applyFont="1" applyFill="1" applyBorder="1"/>
    <xf numFmtId="0" fontId="0" fillId="0" borderId="6" xfId="0" applyFont="1" applyBorder="1"/>
    <xf numFmtId="0" fontId="0" fillId="0" borderId="7" xfId="0" applyFont="1" applyBorder="1"/>
    <xf numFmtId="0" fontId="0" fillId="3" borderId="11" xfId="0" applyFont="1" applyFill="1" applyBorder="1"/>
    <xf numFmtId="0" fontId="0" fillId="0" borderId="1" xfId="0" applyFont="1" applyFill="1" applyBorder="1"/>
    <xf numFmtId="0" fontId="0" fillId="2" borderId="1" xfId="0" applyFont="1" applyFill="1" applyBorder="1"/>
    <xf numFmtId="0" fontId="0" fillId="0" borderId="3" xfId="0" applyFont="1" applyBorder="1"/>
    <xf numFmtId="0" fontId="0" fillId="3" borderId="1" xfId="0" applyFont="1" applyFill="1" applyBorder="1"/>
    <xf numFmtId="0" fontId="0" fillId="0" borderId="3" xfId="0" applyFont="1" applyFill="1" applyBorder="1"/>
    <xf numFmtId="0" fontId="1" fillId="0" borderId="0" xfId="0" applyFont="1"/>
    <xf numFmtId="0" fontId="1" fillId="4" borderId="25" xfId="0" applyFont="1" applyFill="1" applyBorder="1" applyAlignment="1"/>
    <xf numFmtId="0" fontId="0" fillId="3" borderId="27" xfId="0" applyFont="1" applyFill="1" applyBorder="1"/>
    <xf numFmtId="0" fontId="0" fillId="3" borderId="28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12" xfId="0" applyFill="1" applyBorder="1"/>
    <xf numFmtId="0" fontId="1" fillId="6" borderId="14" xfId="0" applyFont="1" applyFill="1" applyBorder="1" applyAlignment="1"/>
    <xf numFmtId="0" fontId="0" fillId="0" borderId="29" xfId="0" applyFont="1" applyBorder="1"/>
    <xf numFmtId="0" fontId="0" fillId="0" borderId="30" xfId="0" applyFont="1" applyBorder="1"/>
    <xf numFmtId="0" fontId="0" fillId="0" borderId="30" xfId="0" applyFont="1" applyFill="1" applyBorder="1"/>
    <xf numFmtId="0" fontId="0" fillId="3" borderId="31" xfId="0" applyFont="1" applyFill="1" applyBorder="1"/>
    <xf numFmtId="0" fontId="0" fillId="3" borderId="3" xfId="0" applyFont="1" applyFill="1" applyBorder="1"/>
    <xf numFmtId="0" fontId="1" fillId="4" borderId="32" xfId="0" applyFont="1" applyFill="1" applyBorder="1" applyAlignment="1">
      <alignment textRotation="45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0" fillId="0" borderId="3" xfId="0" applyFill="1" applyBorder="1"/>
    <xf numFmtId="0" fontId="0" fillId="0" borderId="0" xfId="0" applyFont="1"/>
    <xf numFmtId="0" fontId="0" fillId="0" borderId="34" xfId="0" applyFont="1" applyFill="1" applyBorder="1"/>
  </cellXfs>
  <cellStyles count="1">
    <cellStyle name="Normal" xfId="0" builtinId="0"/>
  </cellStyles>
  <dxfs count="3">
    <dxf>
      <fill>
        <patternFill>
          <fgColor rgb="FFFF33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C1" workbookViewId="0">
      <selection activeCell="X16" sqref="X16"/>
    </sheetView>
  </sheetViews>
  <sheetFormatPr baseColWidth="10" defaultRowHeight="15" x14ac:dyDescent="0.25"/>
  <cols>
    <col min="3" max="3" width="9.140625" customWidth="1"/>
    <col min="4" max="4" width="11.42578125" customWidth="1"/>
    <col min="5" max="5" width="10.85546875" bestFit="1" customWidth="1"/>
    <col min="6" max="22" width="5.28515625" customWidth="1"/>
    <col min="23" max="23" width="13.42578125" bestFit="1" customWidth="1"/>
    <col min="24" max="24" width="28" bestFit="1" customWidth="1"/>
    <col min="25" max="25" width="11.42578125" bestFit="1" customWidth="1"/>
    <col min="27" max="27" width="10.85546875" customWidth="1"/>
    <col min="28" max="28" width="11.85546875" customWidth="1"/>
    <col min="29" max="29" width="9.85546875" customWidth="1"/>
    <col min="30" max="30" width="9" customWidth="1"/>
  </cols>
  <sheetData>
    <row r="1" spans="1:30" ht="56.25" thickBot="1" x14ac:dyDescent="0.3">
      <c r="A1" s="11" t="s">
        <v>25</v>
      </c>
      <c r="B1" s="12" t="s">
        <v>26</v>
      </c>
      <c r="C1" s="13" t="s">
        <v>21</v>
      </c>
      <c r="E1" s="4"/>
      <c r="F1" s="9" t="s">
        <v>2</v>
      </c>
      <c r="G1" s="10" t="s">
        <v>7</v>
      </c>
      <c r="H1" s="10" t="s">
        <v>8</v>
      </c>
      <c r="I1" s="10" t="s">
        <v>10</v>
      </c>
      <c r="J1" s="10" t="s">
        <v>9</v>
      </c>
      <c r="K1" s="10" t="s">
        <v>1</v>
      </c>
      <c r="L1" s="10" t="s">
        <v>3</v>
      </c>
      <c r="M1" s="10" t="s">
        <v>12</v>
      </c>
      <c r="N1" s="10" t="s">
        <v>13</v>
      </c>
      <c r="O1" s="10" t="s">
        <v>6</v>
      </c>
      <c r="P1" s="10" t="s">
        <v>5</v>
      </c>
      <c r="Q1" s="10" t="s">
        <v>11</v>
      </c>
      <c r="R1" s="10" t="s">
        <v>4</v>
      </c>
      <c r="S1" s="10" t="s">
        <v>15</v>
      </c>
      <c r="T1" s="10" t="s">
        <v>0</v>
      </c>
      <c r="U1" s="10" t="s">
        <v>14</v>
      </c>
      <c r="V1" s="57" t="s">
        <v>44</v>
      </c>
      <c r="AB1" s="64" t="s">
        <v>2</v>
      </c>
      <c r="AC1" s="64">
        <v>1</v>
      </c>
      <c r="AD1" s="2" t="s">
        <v>28</v>
      </c>
    </row>
    <row r="2" spans="1:30" ht="15.75" thickBot="1" x14ac:dyDescent="0.3">
      <c r="A2" s="14" t="s">
        <v>0</v>
      </c>
      <c r="B2" s="6">
        <v>25</v>
      </c>
      <c r="C2" s="5">
        <f>IF(OR($Y$7=$Y$8,$Y$7=$Y$9,$Y$7=A2,$Y$8=$Y$9,$Y$8=A2,$Y$9=A2),666,VLOOKUP($Y$7,$A$2:$B$18,2,FALSE)+VLOOKUP($Y$8,$A$2:$B$18,2,FALSE)+VLOOKUP($Y$9,$A$2:$B$18,2,FALSE)+VLOOKUP(A2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2,$AB$1:$AC$17,2,FALSE),VLOOKUP($Y$7,$AB$1:$AC$17,2,FALSE))+INDEX($F$2:$V$18,VLOOKUP($Y$7,$AB$1:$AC$17,2,FALSE),VLOOKUP(A2,$AB$1:$AC$17,2,FALSE))+INDEX($F$2:$V$18,VLOOKUP($Y$8,$AB$1:$AC$17,2,FALSE),VLOOKUP($Y$9,$AB$1:$AC$17,2,FALSE))+INDEX($F$2:$V$18,VLOOKUP($Y$9,$AB$1:$AC$17,2,FALSE),VLOOKUP($Y$8,$AB$1:$AC$17,2,FALSE))+INDEX($F$2:$V$18,VLOOKUP($Y$8,$AB$1:$AC$17,2,FALSE),VLOOKUP(A2,$AB$1:$AC$17,2,FALSE))+INDEX($F$2:$V$18,VLOOKUP(A2,$AB$1:$AC$17,2,FALSE),VLOOKUP($Y$8,$AB$1:$AC$17,2,FALSE))+INDEX($F$2:$V$18,VLOOKUP($Y$9,$AB$1:$AC$17,2,FALSE),VLOOKUP(A2,$AB$1:$AC$17,2,FALSE))+INDEX($F$2:$V$18,VLOOKUP(A2,$AB$1:$AC$17,2,FALSE),VLOOKUP($Y$9,$AB$1:$AC$17,2,FALSE)))</f>
        <v>114</v>
      </c>
      <c r="D2" s="32"/>
      <c r="E2" s="8" t="s">
        <v>2</v>
      </c>
      <c r="F2" s="35"/>
      <c r="G2" s="36">
        <v>2</v>
      </c>
      <c r="H2" s="36">
        <v>2</v>
      </c>
      <c r="I2" s="36">
        <v>3</v>
      </c>
      <c r="J2" s="36">
        <v>3</v>
      </c>
      <c r="K2" s="36">
        <v>2</v>
      </c>
      <c r="L2" s="36">
        <v>3</v>
      </c>
      <c r="M2" s="65">
        <v>4</v>
      </c>
      <c r="N2" s="36">
        <v>3</v>
      </c>
      <c r="O2" s="36">
        <v>1</v>
      </c>
      <c r="P2" s="36">
        <v>5</v>
      </c>
      <c r="Q2" s="36">
        <v>1</v>
      </c>
      <c r="R2" s="36">
        <v>2</v>
      </c>
      <c r="S2" s="36">
        <v>2</v>
      </c>
      <c r="T2" s="36">
        <v>4</v>
      </c>
      <c r="U2" s="52">
        <v>3</v>
      </c>
      <c r="V2" s="37">
        <v>2</v>
      </c>
      <c r="X2" s="28" t="s">
        <v>23</v>
      </c>
      <c r="Y2" s="25">
        <v>100</v>
      </c>
      <c r="AB2" s="64" t="s">
        <v>7</v>
      </c>
      <c r="AC2" s="64">
        <v>2</v>
      </c>
      <c r="AD2" s="1" t="s">
        <v>29</v>
      </c>
    </row>
    <row r="3" spans="1:30" ht="15.75" thickBot="1" x14ac:dyDescent="0.3">
      <c r="A3" s="15" t="s">
        <v>5</v>
      </c>
      <c r="B3" s="7">
        <v>25</v>
      </c>
      <c r="C3" s="5">
        <f>IF(OR($Y$7=$Y$8,$Y$7=$Y$9,$Y$7=A3,$Y$8=$Y$9,$Y$8=A3,$Y$9=A3),666,VLOOKUP($Y$7,$A$2:$B$18,2,FALSE)+VLOOKUP($Y$8,$A$2:$B$18,2,FALSE)+VLOOKUP($Y$9,$A$2:$B$18,2,FALSE)+VLOOKUP(A3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3,$AB$1:$AC$17,2,FALSE),VLOOKUP($Y$7,$AB$1:$AC$17,2,FALSE))+INDEX($F$2:$V$18,VLOOKUP($Y$7,$AB$1:$AC$17,2,FALSE),VLOOKUP(A3,$AB$1:$AC$17,2,FALSE))+INDEX($F$2:$V$18,VLOOKUP($Y$8,$AB$1:$AC$17,2,FALSE),VLOOKUP($Y$9,$AB$1:$AC$17,2,FALSE))+INDEX($F$2:$V$18,VLOOKUP($Y$9,$AB$1:$AC$17,2,FALSE),VLOOKUP($Y$8,$AB$1:$AC$17,2,FALSE))+INDEX($F$2:$V$18,VLOOKUP($Y$8,$AB$1:$AC$17,2,FALSE),VLOOKUP(A3,$AB$1:$AC$17,2,FALSE))+INDEX($F$2:$V$18,VLOOKUP(A3,$AB$1:$AC$17,2,FALSE),VLOOKUP($Y$8,$AB$1:$AC$17,2,FALSE))+INDEX($F$2:$V$18,VLOOKUP($Y$9,$AB$1:$AC$17,2,FALSE),VLOOKUP(A3,$AB$1:$AC$17,2,FALSE))+INDEX($F$2:$V$18,VLOOKUP(A3,$AB$1:$AC$17,2,FALSE),VLOOKUP($Y$9,$AB$1:$AC$17,2,FALSE)))</f>
        <v>117</v>
      </c>
      <c r="E3" s="8" t="s">
        <v>7</v>
      </c>
      <c r="F3" s="38"/>
      <c r="G3" s="35"/>
      <c r="H3" s="34">
        <v>4</v>
      </c>
      <c r="I3" s="39">
        <v>4</v>
      </c>
      <c r="J3" s="34">
        <v>5</v>
      </c>
      <c r="K3" s="34">
        <v>7</v>
      </c>
      <c r="L3" s="34">
        <v>3</v>
      </c>
      <c r="M3" s="34">
        <v>5</v>
      </c>
      <c r="N3" s="40">
        <v>5</v>
      </c>
      <c r="O3" s="34">
        <v>2</v>
      </c>
      <c r="P3" s="34">
        <v>6</v>
      </c>
      <c r="Q3" s="39">
        <v>5</v>
      </c>
      <c r="R3" s="34">
        <v>3</v>
      </c>
      <c r="S3" s="34">
        <v>4</v>
      </c>
      <c r="T3" s="34">
        <v>4</v>
      </c>
      <c r="U3" s="53">
        <v>5</v>
      </c>
      <c r="V3" s="41">
        <v>5</v>
      </c>
      <c r="X3" s="29" t="s">
        <v>24</v>
      </c>
      <c r="Y3" s="26">
        <f>4*SUM(B2:B18)/16</f>
        <v>72.75</v>
      </c>
      <c r="AB3" s="64" t="s">
        <v>8</v>
      </c>
      <c r="AC3" s="64">
        <v>3</v>
      </c>
      <c r="AD3" s="1" t="s">
        <v>30</v>
      </c>
    </row>
    <row r="4" spans="1:30" ht="15.75" thickBot="1" x14ac:dyDescent="0.3">
      <c r="A4" s="15" t="s">
        <v>9</v>
      </c>
      <c r="B4" s="7">
        <v>20</v>
      </c>
      <c r="C4" s="5">
        <f t="shared" ref="C4:C18" si="0">IF(OR($Y$7=$Y$8,$Y$7=$Y$9,$Y$7=A4,$Y$8=$Y$9,$Y$8=A4,$Y$9=A4),666,VLOOKUP($Y$7,$A$2:$B$18,2,FALSE)+VLOOKUP($Y$8,$A$2:$B$18,2,FALSE)+VLOOKUP($Y$9,$A$2:$B$18,2,FALSE)+VLOOKUP(A4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4,$AB$1:$AC$17,2,FALSE),VLOOKUP($Y$7,$AB$1:$AC$17,2,FALSE))+INDEX($F$2:$V$18,VLOOKUP($Y$7,$AB$1:$AC$17,2,FALSE),VLOOKUP(A4,$AB$1:$AC$17,2,FALSE))+INDEX($F$2:$V$18,VLOOKUP($Y$8,$AB$1:$AC$17,2,FALSE),VLOOKUP($Y$9,$AB$1:$AC$17,2,FALSE))+INDEX($F$2:$V$18,VLOOKUP($Y$9,$AB$1:$AC$17,2,FALSE),VLOOKUP($Y$8,$AB$1:$AC$17,2,FALSE))+INDEX($F$2:$V$18,VLOOKUP($Y$8,$AB$1:$AC$17,2,FALSE),VLOOKUP(A4,$AB$1:$AC$17,2,FALSE))+INDEX($F$2:$V$18,VLOOKUP(A4,$AB$1:$AC$17,2,FALSE),VLOOKUP($Y$8,$AB$1:$AC$17,2,FALSE))+INDEX($F$2:$V$18,VLOOKUP($Y$9,$AB$1:$AC$17,2,FALSE),VLOOKUP(A4,$AB$1:$AC$17,2,FALSE))+INDEX($F$2:$V$18,VLOOKUP(A4,$AB$1:$AC$17,2,FALSE),VLOOKUP($Y$9,$AB$1:$AC$17,2,FALSE)))</f>
        <v>105</v>
      </c>
      <c r="E4" s="8" t="s">
        <v>8</v>
      </c>
      <c r="F4" s="38"/>
      <c r="G4" s="42"/>
      <c r="H4" s="35"/>
      <c r="I4" s="34">
        <v>5</v>
      </c>
      <c r="J4" s="34">
        <v>10</v>
      </c>
      <c r="K4" s="39">
        <v>4</v>
      </c>
      <c r="L4" s="34">
        <v>4</v>
      </c>
      <c r="M4" s="34">
        <v>5</v>
      </c>
      <c r="N4" s="34">
        <v>6</v>
      </c>
      <c r="O4" s="34">
        <v>3</v>
      </c>
      <c r="P4" s="34">
        <v>3</v>
      </c>
      <c r="Q4" s="34">
        <v>1</v>
      </c>
      <c r="R4" s="34">
        <v>2</v>
      </c>
      <c r="S4" s="34">
        <v>3</v>
      </c>
      <c r="T4" s="39">
        <v>3</v>
      </c>
      <c r="U4" s="53">
        <v>2</v>
      </c>
      <c r="V4" s="41">
        <v>3</v>
      </c>
      <c r="X4" s="29" t="s">
        <v>17</v>
      </c>
      <c r="Y4" s="26">
        <f>Y5*6</f>
        <v>29.602941176470587</v>
      </c>
      <c r="AB4" s="64" t="s">
        <v>10</v>
      </c>
      <c r="AC4" s="64">
        <v>4</v>
      </c>
      <c r="AD4" s="1" t="s">
        <v>31</v>
      </c>
    </row>
    <row r="5" spans="1:30" ht="15.75" thickBot="1" x14ac:dyDescent="0.3">
      <c r="A5" s="15" t="s">
        <v>1</v>
      </c>
      <c r="B5" s="7">
        <v>21</v>
      </c>
      <c r="C5" s="5">
        <f t="shared" si="0"/>
        <v>114</v>
      </c>
      <c r="E5" s="8" t="s">
        <v>10</v>
      </c>
      <c r="F5" s="38"/>
      <c r="G5" s="42"/>
      <c r="H5" s="42"/>
      <c r="I5" s="35"/>
      <c r="J5" s="39">
        <v>6</v>
      </c>
      <c r="K5" s="34">
        <v>8</v>
      </c>
      <c r="L5" s="34">
        <v>6</v>
      </c>
      <c r="M5" s="34">
        <v>10</v>
      </c>
      <c r="N5" s="34">
        <v>5</v>
      </c>
      <c r="O5" s="34">
        <v>4</v>
      </c>
      <c r="P5" s="34">
        <v>10</v>
      </c>
      <c r="Q5" s="34">
        <v>5</v>
      </c>
      <c r="R5" s="34">
        <v>5</v>
      </c>
      <c r="S5" s="34">
        <v>4</v>
      </c>
      <c r="T5" s="34">
        <v>10</v>
      </c>
      <c r="U5" s="53">
        <v>3</v>
      </c>
      <c r="V5" s="41">
        <v>6</v>
      </c>
      <c r="X5" s="30" t="s">
        <v>16</v>
      </c>
      <c r="Y5" s="27">
        <f>(SUM(G2:V2)+SUM(I4:V4)+SUM(J5:V5)+SUM(K6:V6)+SUM(L7:V7)+SUM(M8:V8)+SUM(N9:V9)+SUM(O10:V10)+SUM(P11:V11)+SUM(Q12:V12)+SUM(R13:V13)+SUM(S14:V14)+SUM(T15:V15)+SUM(U16:V16)+SUM(V17)+SUM(H3:V3))/(16+15+14+13+12+11+10+9+8+7+6+5+4+3+2+1)</f>
        <v>4.9338235294117645</v>
      </c>
      <c r="AB5" s="64" t="s">
        <v>9</v>
      </c>
      <c r="AC5" s="64">
        <v>5</v>
      </c>
      <c r="AD5" s="1" t="s">
        <v>32</v>
      </c>
    </row>
    <row r="6" spans="1:30" ht="15.75" thickBot="1" x14ac:dyDescent="0.3">
      <c r="A6" s="15" t="s">
        <v>11</v>
      </c>
      <c r="B6" s="7">
        <v>17</v>
      </c>
      <c r="C6" s="5">
        <f t="shared" si="0"/>
        <v>103</v>
      </c>
      <c r="E6" s="8" t="s">
        <v>9</v>
      </c>
      <c r="F6" s="38"/>
      <c r="G6" s="42"/>
      <c r="H6" s="42"/>
      <c r="I6" s="42"/>
      <c r="J6" s="35"/>
      <c r="K6" s="34">
        <v>6</v>
      </c>
      <c r="L6" s="34">
        <v>9</v>
      </c>
      <c r="M6" s="34">
        <v>6</v>
      </c>
      <c r="N6" s="34">
        <v>8</v>
      </c>
      <c r="O6" s="34">
        <v>8</v>
      </c>
      <c r="P6" s="34">
        <v>8</v>
      </c>
      <c r="Q6" s="34">
        <v>2</v>
      </c>
      <c r="R6" s="34">
        <v>5</v>
      </c>
      <c r="S6" s="34">
        <v>4</v>
      </c>
      <c r="T6" s="34">
        <v>10</v>
      </c>
      <c r="U6" s="53">
        <v>5</v>
      </c>
      <c r="V6" s="36">
        <v>5</v>
      </c>
      <c r="AB6" s="64" t="s">
        <v>1</v>
      </c>
      <c r="AC6" s="64">
        <v>6</v>
      </c>
      <c r="AD6" s="1" t="s">
        <v>33</v>
      </c>
    </row>
    <row r="7" spans="1:30" ht="15.75" thickBot="1" x14ac:dyDescent="0.3">
      <c r="A7" s="15" t="s">
        <v>8</v>
      </c>
      <c r="B7" s="58">
        <v>12</v>
      </c>
      <c r="C7" s="5">
        <f t="shared" si="0"/>
        <v>93</v>
      </c>
      <c r="E7" s="8" t="s">
        <v>1</v>
      </c>
      <c r="F7" s="38"/>
      <c r="G7" s="42"/>
      <c r="H7" s="42"/>
      <c r="I7" s="42"/>
      <c r="J7" s="42"/>
      <c r="K7" s="35"/>
      <c r="L7" s="34">
        <v>2</v>
      </c>
      <c r="M7" s="34">
        <v>10</v>
      </c>
      <c r="N7" s="34">
        <v>5</v>
      </c>
      <c r="O7" s="34">
        <v>2</v>
      </c>
      <c r="P7" s="34">
        <v>8</v>
      </c>
      <c r="Q7" s="34">
        <v>6</v>
      </c>
      <c r="R7" s="34">
        <v>6</v>
      </c>
      <c r="S7" s="34">
        <v>4</v>
      </c>
      <c r="T7" s="34">
        <v>5</v>
      </c>
      <c r="U7" s="53">
        <v>6</v>
      </c>
      <c r="V7" s="41">
        <v>7</v>
      </c>
      <c r="X7" s="21" t="s">
        <v>18</v>
      </c>
      <c r="Y7" s="17" t="s">
        <v>12</v>
      </c>
      <c r="AB7" s="64" t="s">
        <v>3</v>
      </c>
      <c r="AC7" s="64">
        <v>7</v>
      </c>
      <c r="AD7" s="63" t="s">
        <v>34</v>
      </c>
    </row>
    <row r="8" spans="1:30" ht="15.75" thickBot="1" x14ac:dyDescent="0.3">
      <c r="A8" s="15" t="s">
        <v>10</v>
      </c>
      <c r="B8" s="7">
        <v>25</v>
      </c>
      <c r="C8" s="5">
        <f t="shared" si="0"/>
        <v>114</v>
      </c>
      <c r="E8" s="8" t="s">
        <v>3</v>
      </c>
      <c r="F8" s="38"/>
      <c r="G8" s="42"/>
      <c r="H8" s="42"/>
      <c r="I8" s="42"/>
      <c r="J8" s="42"/>
      <c r="K8" s="42"/>
      <c r="L8" s="42"/>
      <c r="M8" s="34">
        <v>6</v>
      </c>
      <c r="N8" s="34">
        <v>6</v>
      </c>
      <c r="O8" s="34">
        <v>2</v>
      </c>
      <c r="P8" s="34">
        <v>5</v>
      </c>
      <c r="Q8" s="34">
        <v>2</v>
      </c>
      <c r="R8" s="34">
        <v>2</v>
      </c>
      <c r="S8" s="34">
        <v>6</v>
      </c>
      <c r="T8" s="34">
        <v>6</v>
      </c>
      <c r="U8" s="53">
        <v>7</v>
      </c>
      <c r="V8" s="41">
        <v>5</v>
      </c>
      <c r="X8" s="22" t="s">
        <v>19</v>
      </c>
      <c r="Y8" s="18" t="s">
        <v>7</v>
      </c>
      <c r="AB8" s="64" t="s">
        <v>12</v>
      </c>
      <c r="AC8" s="64">
        <v>8</v>
      </c>
      <c r="AD8" s="1" t="s">
        <v>35</v>
      </c>
    </row>
    <row r="9" spans="1:30" ht="15.75" thickBot="1" x14ac:dyDescent="0.3">
      <c r="A9" s="15" t="s">
        <v>3</v>
      </c>
      <c r="B9" s="7">
        <v>13</v>
      </c>
      <c r="C9" s="5">
        <f t="shared" si="0"/>
        <v>96</v>
      </c>
      <c r="E9" s="8" t="s">
        <v>12</v>
      </c>
      <c r="F9" s="38"/>
      <c r="G9" s="42"/>
      <c r="H9" s="42"/>
      <c r="I9" s="42"/>
      <c r="J9" s="42"/>
      <c r="K9" s="42"/>
      <c r="L9" s="42"/>
      <c r="M9" s="42"/>
      <c r="N9" s="34">
        <v>6</v>
      </c>
      <c r="O9" s="39">
        <v>3</v>
      </c>
      <c r="P9" s="34">
        <v>10</v>
      </c>
      <c r="Q9" s="34">
        <v>8</v>
      </c>
      <c r="R9" s="34">
        <v>6</v>
      </c>
      <c r="S9" s="34">
        <v>5</v>
      </c>
      <c r="T9" s="34">
        <v>10</v>
      </c>
      <c r="U9" s="53">
        <v>8</v>
      </c>
      <c r="V9" s="41">
        <v>7</v>
      </c>
      <c r="X9" s="22" t="s">
        <v>20</v>
      </c>
      <c r="Y9" s="18" t="s">
        <v>44</v>
      </c>
      <c r="AB9" s="64" t="s">
        <v>13</v>
      </c>
      <c r="AC9" s="64">
        <v>9</v>
      </c>
      <c r="AD9" s="1" t="s">
        <v>36</v>
      </c>
    </row>
    <row r="10" spans="1:30" ht="15.75" thickBot="1" x14ac:dyDescent="0.3">
      <c r="A10" s="15" t="s">
        <v>7</v>
      </c>
      <c r="B10" s="7">
        <v>13</v>
      </c>
      <c r="C10" s="5">
        <f t="shared" si="0"/>
        <v>666</v>
      </c>
      <c r="E10" s="8" t="s">
        <v>13</v>
      </c>
      <c r="F10" s="38"/>
      <c r="G10" s="42"/>
      <c r="H10" s="42"/>
      <c r="I10" s="42"/>
      <c r="J10" s="42"/>
      <c r="K10" s="42"/>
      <c r="L10" s="42"/>
      <c r="M10" s="42"/>
      <c r="N10" s="42"/>
      <c r="O10" s="34">
        <v>6</v>
      </c>
      <c r="P10" s="34">
        <v>6</v>
      </c>
      <c r="Q10" s="34">
        <v>2</v>
      </c>
      <c r="R10" s="34">
        <v>6</v>
      </c>
      <c r="S10" s="34">
        <v>4</v>
      </c>
      <c r="T10" s="34">
        <v>7</v>
      </c>
      <c r="U10" s="53">
        <v>3</v>
      </c>
      <c r="V10" s="41">
        <v>4</v>
      </c>
      <c r="X10" s="23" t="s">
        <v>27</v>
      </c>
      <c r="Y10" s="19" t="s">
        <v>11</v>
      </c>
      <c r="AB10" s="64" t="s">
        <v>6</v>
      </c>
      <c r="AC10" s="64">
        <v>10</v>
      </c>
      <c r="AD10" s="1" t="s">
        <v>37</v>
      </c>
    </row>
    <row r="11" spans="1:30" ht="15.75" thickBot="1" x14ac:dyDescent="0.3">
      <c r="A11" s="15" t="s">
        <v>12</v>
      </c>
      <c r="B11" s="7">
        <v>25</v>
      </c>
      <c r="C11" s="5">
        <f t="shared" si="0"/>
        <v>666</v>
      </c>
      <c r="E11" s="8" t="s">
        <v>6</v>
      </c>
      <c r="F11" s="38"/>
      <c r="G11" s="42"/>
      <c r="H11" s="42"/>
      <c r="I11" s="42"/>
      <c r="J11" s="42"/>
      <c r="K11" s="42"/>
      <c r="L11" s="42"/>
      <c r="M11" s="42"/>
      <c r="N11" s="42"/>
      <c r="O11" s="42"/>
      <c r="P11" s="34">
        <v>6</v>
      </c>
      <c r="Q11" s="34">
        <v>1</v>
      </c>
      <c r="R11" s="34">
        <v>2</v>
      </c>
      <c r="S11" s="34">
        <v>3</v>
      </c>
      <c r="T11" s="34">
        <v>7</v>
      </c>
      <c r="U11" s="54">
        <v>7</v>
      </c>
      <c r="V11" s="43">
        <v>6</v>
      </c>
      <c r="X11" s="24" t="s">
        <v>22</v>
      </c>
      <c r="Y11" s="20">
        <f>IF(OR(Y7=Y8,Y7=Y9,Y7=Y10,Y8=Y9,Y8=Y10,Y9=Y10),"IMPOSSIBLE",VLOOKUP(Y7,$A$2:$B$18,2,FALSE)+VLOOKUP(Y8,$A$2:$B$18,2,FALSE)+VLOOKUP(Y9,$A$2:$B$18,2,FALSE)+VLOOKUP(Y10,$A$2:$B$18,2,FALSE)+INDEX(F2:V18,VLOOKUP(Y8,$AB$1:$AC$17,2,FALSE),VLOOKUP(Y7,$AB$1:$AC$17,2,FALSE))+INDEX(F2:V18,VLOOKUP(Y7,$AB$1:$AC$17,2,FALSE),VLOOKUP(Y8,$AB$1:$AC$17,2,FALSE))+INDEX(F2:V18,VLOOKUP(Y9,$AB$1:$AC$17,2,FALSE),VLOOKUP(Y7,$AB$1:$AC$17,2,FALSE))+INDEX(F2:V18,VLOOKUP(Y7,$AB$1:$AC$17,2,FALSE),VLOOKUP(Y9,$AB$1:$AC$17,2,FALSE))+INDEX(F2:V18,VLOOKUP(Y10,$AB$1:$AC$17,2,FALSE),VLOOKUP(Y7,$AB$1:$AC$17,2,FALSE))+INDEX(F2:V18,VLOOKUP(Y7,$AB$1:$AC$17,2,FALSE),VLOOKUP(Y10,$AB$1:$AC$17,2,FALSE))+INDEX(F2:V18,VLOOKUP(Y8,$AB$1:$AC$17,2,FALSE),VLOOKUP(Y9,$AB$1:$AC$17,2,FALSE))+INDEX(F2:V18,VLOOKUP(Y9,$AB$1:$AC$17,2,FALSE),VLOOKUP(Y8,$AB$1:$AC$17,2,FALSE))+INDEX(F2:V18,VLOOKUP(Y8,$AB$1:$AC$17,2,FALSE),VLOOKUP(Y10,$AB$1:$AC$17,2,FALSE))+INDEX(F2:V18,VLOOKUP(Y10,$AB$1:$AC$17,2,FALSE),VLOOKUP(Y8,$AB$1:$AC$17,2,FALSE))+INDEX(F2:V18,VLOOKUP(Y9,$AB$1:$AC$17,2,FALSE),VLOOKUP(Y10,$AB$1:$AC$17,2,FALSE))+INDEX(F2:V18,VLOOKUP(Y10,$AB$1:$AC$17,2,FALSE),VLOOKUP(Y9,$AB$1:$AC$17,2,FALSE)))</f>
        <v>103</v>
      </c>
      <c r="AB11" s="64" t="s">
        <v>5</v>
      </c>
      <c r="AC11" s="64">
        <v>11</v>
      </c>
      <c r="AD11" s="1" t="s">
        <v>38</v>
      </c>
    </row>
    <row r="12" spans="1:30" ht="15.75" thickBot="1" x14ac:dyDescent="0.3">
      <c r="A12" s="15" t="s">
        <v>13</v>
      </c>
      <c r="B12" s="31">
        <v>19</v>
      </c>
      <c r="C12" s="5">
        <f t="shared" si="0"/>
        <v>103</v>
      </c>
      <c r="E12" s="8" t="s">
        <v>5</v>
      </c>
      <c r="F12" s="38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34">
        <v>7</v>
      </c>
      <c r="R12" s="34">
        <v>5</v>
      </c>
      <c r="S12" s="34">
        <v>4</v>
      </c>
      <c r="T12" s="34">
        <v>10</v>
      </c>
      <c r="U12" s="53">
        <v>8</v>
      </c>
      <c r="V12" s="41">
        <v>7</v>
      </c>
      <c r="AB12" s="64" t="s">
        <v>11</v>
      </c>
      <c r="AC12" s="64">
        <v>12</v>
      </c>
      <c r="AD12" s="1" t="s">
        <v>39</v>
      </c>
    </row>
    <row r="13" spans="1:30" ht="15.75" thickBot="1" x14ac:dyDescent="0.3">
      <c r="A13" s="15" t="s">
        <v>4</v>
      </c>
      <c r="B13" s="7">
        <v>13</v>
      </c>
      <c r="C13" s="5">
        <f t="shared" si="0"/>
        <v>97</v>
      </c>
      <c r="E13" s="8" t="s">
        <v>11</v>
      </c>
      <c r="F13" s="38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34">
        <v>6</v>
      </c>
      <c r="S13" s="34">
        <v>2</v>
      </c>
      <c r="T13" s="34">
        <v>5</v>
      </c>
      <c r="U13" s="53">
        <v>5</v>
      </c>
      <c r="V13" s="41">
        <v>4</v>
      </c>
      <c r="X13" s="44"/>
      <c r="AB13" s="64" t="s">
        <v>4</v>
      </c>
      <c r="AC13" s="64">
        <v>13</v>
      </c>
      <c r="AD13" s="1" t="s">
        <v>40</v>
      </c>
    </row>
    <row r="14" spans="1:30" ht="15.75" thickBot="1" x14ac:dyDescent="0.3">
      <c r="A14" s="15" t="s">
        <v>14</v>
      </c>
      <c r="B14" s="33">
        <v>15</v>
      </c>
      <c r="C14" s="5">
        <f t="shared" si="0"/>
        <v>100</v>
      </c>
      <c r="E14" s="8" t="s">
        <v>4</v>
      </c>
      <c r="F14" s="38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34">
        <v>2</v>
      </c>
      <c r="T14" s="39">
        <v>3</v>
      </c>
      <c r="U14" s="53">
        <v>3</v>
      </c>
      <c r="V14" s="41">
        <v>6</v>
      </c>
      <c r="AB14" s="64" t="s">
        <v>15</v>
      </c>
      <c r="AC14" s="64">
        <v>14</v>
      </c>
      <c r="AD14" s="1" t="s">
        <v>41</v>
      </c>
    </row>
    <row r="15" spans="1:30" ht="15.75" thickBot="1" x14ac:dyDescent="0.3">
      <c r="A15" s="15" t="s">
        <v>15</v>
      </c>
      <c r="B15" s="33">
        <v>12</v>
      </c>
      <c r="C15" s="5">
        <f t="shared" si="0"/>
        <v>95</v>
      </c>
      <c r="E15" s="8" t="s">
        <v>15</v>
      </c>
      <c r="F15" s="38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34">
        <v>5</v>
      </c>
      <c r="U15" s="53">
        <v>6</v>
      </c>
      <c r="V15" s="41">
        <v>5</v>
      </c>
      <c r="AB15" s="64" t="s">
        <v>0</v>
      </c>
      <c r="AC15" s="64">
        <v>15</v>
      </c>
      <c r="AD15" s="1" t="s">
        <v>42</v>
      </c>
    </row>
    <row r="16" spans="1:30" ht="15.75" thickBot="1" x14ac:dyDescent="0.3">
      <c r="A16" s="15" t="s">
        <v>44</v>
      </c>
      <c r="B16" s="60">
        <v>14</v>
      </c>
      <c r="C16" s="5">
        <f t="shared" si="0"/>
        <v>666</v>
      </c>
      <c r="E16" s="8" t="s">
        <v>0</v>
      </c>
      <c r="F16" s="38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53">
        <v>7</v>
      </c>
      <c r="V16" s="41">
        <v>6</v>
      </c>
      <c r="AB16" s="64" t="s">
        <v>14</v>
      </c>
      <c r="AC16" s="64">
        <v>16</v>
      </c>
      <c r="AD16" s="1" t="s">
        <v>43</v>
      </c>
    </row>
    <row r="17" spans="1:30" ht="15.75" thickBot="1" x14ac:dyDescent="0.3">
      <c r="A17" s="61" t="s">
        <v>6</v>
      </c>
      <c r="B17" s="62">
        <v>11</v>
      </c>
      <c r="C17" s="5">
        <f t="shared" si="0"/>
        <v>91</v>
      </c>
      <c r="E17" s="45" t="s">
        <v>14</v>
      </c>
      <c r="F17" s="46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55"/>
      <c r="V17" s="56">
        <v>3</v>
      </c>
      <c r="AB17" s="64" t="s">
        <v>44</v>
      </c>
      <c r="AC17" s="64">
        <v>17</v>
      </c>
      <c r="AD17" s="3" t="s">
        <v>45</v>
      </c>
    </row>
    <row r="18" spans="1:30" ht="15.75" thickBot="1" x14ac:dyDescent="0.3">
      <c r="A18" s="16" t="s">
        <v>2</v>
      </c>
      <c r="B18" s="59">
        <v>11</v>
      </c>
      <c r="C18" s="5">
        <f t="shared" si="0"/>
        <v>88</v>
      </c>
      <c r="E18" s="51" t="s">
        <v>44</v>
      </c>
      <c r="F18" s="50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9"/>
    </row>
  </sheetData>
  <sheetProtection sort="0" autoFilter="0"/>
  <sortState ref="AB2:AD17">
    <sortCondition ref="AB2:AB17"/>
  </sortState>
  <conditionalFormatting sqref="Y11">
    <cfRule type="cellIs" dxfId="2" priority="26" operator="lessThanOrEqual">
      <formula>$Y$2</formula>
    </cfRule>
    <cfRule type="cellIs" dxfId="1" priority="27" operator="greaterThan">
      <formula>Y2</formula>
    </cfRule>
    <cfRule type="cellIs" dxfId="0" priority="28" operator="equal">
      <formula>"IMPOSSIBLE"</formula>
    </cfRule>
  </conditionalFormatting>
  <conditionalFormatting sqref="F2:V1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max"/>
        <color theme="8"/>
        <color rgb="FFFCFCFF"/>
      </colorScale>
    </cfRule>
  </conditionalFormatting>
  <conditionalFormatting sqref="B2:B1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">
      <colorScale>
        <cfvo type="min"/>
        <cfvo type="max"/>
        <color rgb="FFFCFCFF"/>
        <color theme="8"/>
      </colorScale>
    </cfRule>
  </conditionalFormatting>
  <dataValidations count="1">
    <dataValidation type="list" allowBlank="1" showInputMessage="1" showErrorMessage="1" sqref="Y7:Y10">
      <formula1>$A$2:$A$18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6B6735E3-1C4D-498D-A2B3-00FF9BCF20BC}">
            <x14:iconSet custom="1">
              <x14:cfvo type="percent">
                <xm:f>0</xm:f>
              </x14:cfvo>
              <x14:cfvo type="percent" gte="0">
                <xm:f>$Y$2</xm:f>
              </x14:cfvo>
              <x14:cfvo type="num" gte="0">
                <xm:f>$Y$2</xm:f>
              </x14:cfvo>
              <x14:cfIcon iconSet="3Symbols" iconId="2"/>
              <x14:cfIcon iconSet="3Symbols" iconId="0"/>
              <x14:cfIcon iconSet="3Symbols" iconId="0"/>
            </x14:iconSet>
          </x14:cfRule>
          <xm:sqref>C2:C18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Equilibrage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Luc</cp:lastModifiedBy>
  <dcterms:created xsi:type="dcterms:W3CDTF">2015-08-26T19:29:24Z</dcterms:created>
  <dcterms:modified xsi:type="dcterms:W3CDTF">2017-04-02T17:17:06Z</dcterms:modified>
</cp:coreProperties>
</file>