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filterPrivacy="1" defaultThemeVersion="124226"/>
  <bookViews>
    <workbookView xWindow="240" yWindow="105" windowWidth="14805" windowHeight="8010"/>
  </bookViews>
  <sheets>
    <sheet name="Feuil1" sheetId="1" r:id="rId1"/>
  </sheets>
  <calcPr calcId="171027"/>
</workbook>
</file>

<file path=xl/calcChain.xml><?xml version="1.0" encoding="utf-8"?>
<calcChain xmlns="http://schemas.openxmlformats.org/spreadsheetml/2006/main">
  <c r="K5" i="1" l="1"/>
  <c r="L5" i="1" s="1"/>
  <c r="I5" i="1"/>
  <c r="J5" i="1" s="1"/>
</calcChain>
</file>

<file path=xl/comments1.xml><?xml version="1.0" encoding="utf-8"?>
<comments xmlns="http://schemas.openxmlformats.org/spreadsheetml/2006/main">
  <authors>
    <author>Auteur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en km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" authorId="0" shapeId="0">
      <text>
        <r>
          <rPr>
            <b/>
            <sz val="9"/>
            <color indexed="81"/>
            <rFont val="Tahoma"/>
            <charset val="1"/>
          </rPr>
          <t>en °/km
a est positif si la température décroît et négatif sinon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en °</t>
        </r>
        <r>
          <rPr>
            <sz val="9"/>
            <color indexed="81"/>
            <rFont val="Tahoma"/>
            <family val="2"/>
          </rPr>
          <t xml:space="preserve">
valeur de la température à l'altitude minimum de la plage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 xml:space="preserve">en Pa
Valeur de la pression à l'altitude minimum de la plage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en km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en Pa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 kg/m3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de 0 à 11km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Unique valeur à modifier 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de 11 à 20km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de 20 à 32km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de 32 à 47km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de 47 à 51km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de 51 à 85km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<sst xmlns="http://schemas.openxmlformats.org/spreadsheetml/2006/main" count="13" uniqueCount="12">
  <si>
    <t>Gradient de température a</t>
  </si>
  <si>
    <t xml:space="preserve">Plage Altitude </t>
  </si>
  <si>
    <t>Altitude</t>
  </si>
  <si>
    <t>Température en °</t>
  </si>
  <si>
    <t>Témparture en K</t>
  </si>
  <si>
    <t>Pression</t>
  </si>
  <si>
    <t>Masse volumique</t>
  </si>
  <si>
    <t xml:space="preserve">Température </t>
  </si>
  <si>
    <t>Valable jusqu'à 85km</t>
  </si>
  <si>
    <t>g0</t>
  </si>
  <si>
    <t>r</t>
  </si>
  <si>
    <t>Modèle atmosphérique standard (ISA)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</si>
</sst>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4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6" fillId="0" borderId="0" xfId="0" applyFont="1"/>
    <xf numFmtId="0" fontId="1" fillId="5" borderId="1" xfId="0" applyFont="1" applyFill="1" applyBorder="1" applyProtection="1">
      <protection locked="0"/>
    </xf>
    <xf numFmtId="0" fontId="1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13"/>
  <sheetViews>
    <sheetView tabSelected="1" workbookViewId="0">
      <selection activeCell="I10" sqref="I10"/>
    </sheetView>
  </sheetViews>
  <sheetFormatPr baseColWidth="10" defaultColWidth="9.140625" defaultRowHeight="15" x14ac:dyDescent="0.25"/>
  <cols>
    <col min="2" max="2" width="39.140625" customWidth="1"/>
    <col min="3" max="3" width="24.85546875" bestFit="1" customWidth="1"/>
    <col min="4" max="4" width="12.5703125" bestFit="1" customWidth="1"/>
    <col min="5" max="5" width="12.5703125" customWidth="1"/>
    <col min="6" max="6" width="3.28515625" customWidth="1"/>
    <col min="7" max="7" width="3" customWidth="1"/>
    <col min="8" max="8" width="16.5703125" bestFit="1" customWidth="1"/>
    <col min="9" max="9" width="17" bestFit="1" customWidth="1"/>
    <col min="10" max="10" width="15.7109375" bestFit="1" customWidth="1"/>
    <col min="12" max="12" width="16.7109375" bestFit="1" customWidth="1"/>
  </cols>
  <sheetData>
    <row r="2" spans="2:12" x14ac:dyDescent="0.25">
      <c r="B2" s="1" t="s">
        <v>11</v>
      </c>
      <c r="C2" s="5" t="s">
        <v>8</v>
      </c>
    </row>
    <row r="4" spans="2:12" x14ac:dyDescent="0.25">
      <c r="B4" s="2" t="s">
        <v>1</v>
      </c>
      <c r="C4" s="2" t="s">
        <v>0</v>
      </c>
      <c r="D4" s="2" t="s">
        <v>7</v>
      </c>
      <c r="E4" s="2" t="s">
        <v>5</v>
      </c>
      <c r="H4" s="2" t="s">
        <v>2</v>
      </c>
      <c r="I4" s="2" t="s">
        <v>3</v>
      </c>
      <c r="J4" s="2" t="s">
        <v>4</v>
      </c>
      <c r="K4" s="2" t="s">
        <v>5</v>
      </c>
      <c r="L4" s="2" t="s">
        <v>6</v>
      </c>
    </row>
    <row r="5" spans="2:12" x14ac:dyDescent="0.25">
      <c r="B5" s="4">
        <v>0</v>
      </c>
      <c r="C5" s="4">
        <v>6.5</v>
      </c>
      <c r="D5" s="4">
        <v>15</v>
      </c>
      <c r="E5" s="4">
        <v>101325</v>
      </c>
      <c r="H5" s="6">
        <v>51</v>
      </c>
      <c r="I5" s="3">
        <f>LOOKUP(H5,B5:B10,D5:D10) - LOOKUP(H5,B5:B10,C5:C10)*(H5-LOOKUP(H5,B5:B10,B5:B10))</f>
        <v>-2.5</v>
      </c>
      <c r="J5" s="3">
        <f>I5+273.15</f>
        <v>270.64999999999998</v>
      </c>
      <c r="K5" s="3">
        <f>IF(LOOKUP(H5,B5:B10,C5:C10)=0,LOOKUP(H5,B5:B10,E5:E10)*EXP(-C12*(H5-LOOKUP(H5,B5:B10,B5:B10))/C13/LOOKUP(H5,B5:B10,D5:D10)),LOOKUP(H5,B5:B10,E5:E10)*(1-LOOKUP(H5,B5:B10,C5:C10)*(H5-LOOKUP(H5,B5:B10,B5:B10))/(LOOKUP(H5,B5:B10,D5:D10)+273.15))^(C12/C13/LOOKUP(H5,B5:B10,C5:C10)*1000))</f>
        <v>66.938999999999993</v>
      </c>
      <c r="L5" s="3">
        <f>K5/C13/J5</f>
        <v>8.6131570899459478E-4</v>
      </c>
    </row>
    <row r="6" spans="2:12" x14ac:dyDescent="0.25">
      <c r="B6" s="7">
        <v>11</v>
      </c>
      <c r="C6" s="7">
        <v>0</v>
      </c>
      <c r="D6" s="7">
        <v>-56.5</v>
      </c>
      <c r="E6" s="7">
        <v>22632</v>
      </c>
    </row>
    <row r="7" spans="2:12" x14ac:dyDescent="0.25">
      <c r="B7" s="4">
        <v>20</v>
      </c>
      <c r="C7" s="4">
        <v>-1</v>
      </c>
      <c r="D7" s="4">
        <v>-56.5</v>
      </c>
      <c r="E7" s="4">
        <v>5474.9</v>
      </c>
    </row>
    <row r="8" spans="2:12" x14ac:dyDescent="0.25">
      <c r="B8" s="7">
        <v>32</v>
      </c>
      <c r="C8" s="7">
        <v>-2.8</v>
      </c>
      <c r="D8" s="7">
        <v>-44.5</v>
      </c>
      <c r="E8" s="7">
        <v>868.02</v>
      </c>
    </row>
    <row r="9" spans="2:12" x14ac:dyDescent="0.25">
      <c r="B9" s="4">
        <v>47</v>
      </c>
      <c r="C9" s="4">
        <v>0</v>
      </c>
      <c r="D9" s="4">
        <v>-2.5</v>
      </c>
      <c r="E9" s="4">
        <v>110.91</v>
      </c>
    </row>
    <row r="10" spans="2:12" x14ac:dyDescent="0.25">
      <c r="B10" s="7">
        <v>51</v>
      </c>
      <c r="C10" s="7">
        <v>2.57</v>
      </c>
      <c r="D10" s="7">
        <v>-2.5</v>
      </c>
      <c r="E10" s="7">
        <v>66.938999999999993</v>
      </c>
    </row>
    <row r="12" spans="2:12" x14ac:dyDescent="0.25">
      <c r="B12" s="2" t="s">
        <v>9</v>
      </c>
      <c r="C12" s="2">
        <v>9.81</v>
      </c>
    </row>
    <row r="13" spans="2:12" x14ac:dyDescent="0.25">
      <c r="B13" s="2" t="s">
        <v>10</v>
      </c>
      <c r="C13" s="2">
        <v>287.14999999999998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2017-04-12T15:40:17Z</dcterms:modified>
</cp:coreProperties>
</file>