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lid\Desktop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B33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6" i="1"/>
  <c r="J6" i="1" s="1"/>
  <c r="I18" i="1" l="1"/>
  <c r="I8" i="1"/>
  <c r="I16" i="1"/>
  <c r="I14" i="1"/>
  <c r="I10" i="1"/>
  <c r="D31" i="1"/>
  <c r="I20" i="1"/>
  <c r="C31" i="1"/>
  <c r="I21" i="1"/>
  <c r="I17" i="1"/>
  <c r="I13" i="1"/>
  <c r="I9" i="1"/>
  <c r="I12" i="1"/>
  <c r="E31" i="1"/>
  <c r="I19" i="1"/>
  <c r="I15" i="1"/>
  <c r="I11" i="1"/>
  <c r="I7" i="1"/>
  <c r="I6" i="1"/>
</calcChain>
</file>

<file path=xl/sharedStrings.xml><?xml version="1.0" encoding="utf-8"?>
<sst xmlns="http://schemas.openxmlformats.org/spreadsheetml/2006/main" count="35" uniqueCount="35">
  <si>
    <t>Nom Etudiant</t>
  </si>
  <si>
    <t>Matiere 1</t>
  </si>
  <si>
    <t>Matiere 4</t>
  </si>
  <si>
    <t>Matiere 3</t>
  </si>
  <si>
    <t>Matiere 2</t>
  </si>
  <si>
    <t>Etudiant 1</t>
  </si>
  <si>
    <t>Etudiant 2</t>
  </si>
  <si>
    <t>Etudiant 3</t>
  </si>
  <si>
    <t>Etudiant 4</t>
  </si>
  <si>
    <t>Etudiant 5</t>
  </si>
  <si>
    <t>Etudiant 6</t>
  </si>
  <si>
    <t>Etudiant 7</t>
  </si>
  <si>
    <t>Etudiant 8</t>
  </si>
  <si>
    <t>Etudiant 9</t>
  </si>
  <si>
    <t>Etudiant 10</t>
  </si>
  <si>
    <t>Etudiant 11</t>
  </si>
  <si>
    <t>Etudiant 12</t>
  </si>
  <si>
    <t>Etudiant 13</t>
  </si>
  <si>
    <t>Etudiant 14</t>
  </si>
  <si>
    <t>Etudiant 15</t>
  </si>
  <si>
    <t>Etudiant 16</t>
  </si>
  <si>
    <t>Matiere 5</t>
  </si>
  <si>
    <t>Moyanne par matiere</t>
  </si>
  <si>
    <t xml:space="preserve">Coefficient matiere </t>
  </si>
  <si>
    <t>Statessitique</t>
  </si>
  <si>
    <t xml:space="preserve">Nombre &lt; 10 </t>
  </si>
  <si>
    <t>Nombre &gt;=10</t>
  </si>
  <si>
    <t>Moyenne Max</t>
  </si>
  <si>
    <t>Moyenne Min</t>
  </si>
  <si>
    <t>Moyenne de la clasee</t>
  </si>
  <si>
    <t xml:space="preserve">Moyenne Etudiant </t>
  </si>
  <si>
    <t>Rang Etudiant</t>
  </si>
  <si>
    <t>Mention</t>
  </si>
  <si>
    <t>Relevé de Note</t>
  </si>
  <si>
    <t>Nombre &lt;10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</si>
</sst>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9" xfId="0" applyBorder="1"/>
    <xf numFmtId="0" fontId="2" fillId="3" borderId="1" xfId="0" applyFont="1" applyFill="1" applyBorder="1"/>
    <xf numFmtId="0" fontId="1" fillId="5" borderId="3" xfId="0" applyFont="1" applyFill="1" applyBorder="1"/>
    <xf numFmtId="0" fontId="1" fillId="5" borderId="4" xfId="0" applyFont="1" applyFill="1" applyBorder="1"/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0" borderId="0" xfId="0" applyFont="1"/>
    <xf numFmtId="0" fontId="1" fillId="4" borderId="1" xfId="0" applyFont="1" applyFill="1" applyBorder="1"/>
    <xf numFmtId="0" fontId="0" fillId="4" borderId="1" xfId="0" applyFill="1" applyBorder="1"/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2" fontId="0" fillId="0" borderId="9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8" xfId="0" applyNumberFormat="1" applyBorder="1"/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tabSelected="1" workbookViewId="0">
      <selection activeCell="J23" sqref="J23"/>
    </sheetView>
  </sheetViews>
  <sheetFormatPr baseColWidth="10" defaultRowHeight="15" x14ac:dyDescent="0.25"/>
  <cols>
    <col min="1" max="1" width="21.5703125" customWidth="1"/>
    <col min="2" max="2" width="17.7109375" customWidth="1"/>
    <col min="3" max="3" width="18.28515625" customWidth="1"/>
    <col min="4" max="4" width="17.140625" customWidth="1"/>
    <col min="8" max="8" width="23.85546875" customWidth="1"/>
    <col min="9" max="9" width="23.5703125" customWidth="1"/>
    <col min="10" max="10" width="19.42578125" customWidth="1"/>
    <col min="11" max="11" width="12.85546875" customWidth="1"/>
    <col min="12" max="12" width="14.5703125" customWidth="1"/>
    <col min="13" max="13" width="14" customWidth="1"/>
    <col min="17" max="17" width="17.42578125" customWidth="1"/>
    <col min="18" max="18" width="14.42578125" customWidth="1"/>
  </cols>
  <sheetData>
    <row r="2" spans="1:10" ht="23.25" x14ac:dyDescent="0.35">
      <c r="E2" s="14" t="s">
        <v>33</v>
      </c>
      <c r="F2" s="13"/>
      <c r="G2" s="13"/>
      <c r="H2" s="13"/>
      <c r="I2" s="13"/>
    </row>
    <row r="5" spans="1:10" x14ac:dyDescent="0.25">
      <c r="A5" s="9" t="s">
        <v>0</v>
      </c>
      <c r="B5" s="9" t="s">
        <v>1</v>
      </c>
      <c r="C5" s="9" t="s">
        <v>4</v>
      </c>
      <c r="D5" s="9" t="s">
        <v>3</v>
      </c>
      <c r="E5" s="9" t="s">
        <v>2</v>
      </c>
      <c r="F5" s="9" t="s">
        <v>21</v>
      </c>
      <c r="H5" s="9" t="s">
        <v>30</v>
      </c>
      <c r="I5" s="9" t="s">
        <v>31</v>
      </c>
      <c r="J5" s="9" t="s">
        <v>32</v>
      </c>
    </row>
    <row r="6" spans="1:10" x14ac:dyDescent="0.25">
      <c r="A6" s="9" t="s">
        <v>5</v>
      </c>
      <c r="B6" s="1">
        <v>12</v>
      </c>
      <c r="C6" s="1">
        <v>11</v>
      </c>
      <c r="D6" s="1">
        <v>13</v>
      </c>
      <c r="E6" s="1">
        <v>7</v>
      </c>
      <c r="F6" s="1">
        <v>12</v>
      </c>
      <c r="H6" s="15">
        <f>SUM((B6*$B$25)+(C6*$C$25)+(D6*$D$25)+(E6*$E$25)+(F6*$F$25))/SUM($B$25:$F$25)</f>
        <v>10.6</v>
      </c>
      <c r="I6" s="1">
        <f>RANK(H6,H6:H21,1)</f>
        <v>9</v>
      </c>
      <c r="J6" s="1" t="str">
        <f>IF(H6&lt;10,"refusé",IF(H6&lt;12,"Passable",IF(H6&lt;14,"A Bien",IF(H6&lt;16,"Bien","Tres Bien"))))</f>
        <v>Passable</v>
      </c>
    </row>
    <row r="7" spans="1:10" x14ac:dyDescent="0.25">
      <c r="A7" s="9" t="s">
        <v>6</v>
      </c>
      <c r="B7" s="1">
        <v>13</v>
      </c>
      <c r="C7" s="1">
        <v>13</v>
      </c>
      <c r="D7" s="1">
        <v>11</v>
      </c>
      <c r="E7" s="1">
        <v>7</v>
      </c>
      <c r="F7" s="1">
        <v>12</v>
      </c>
      <c r="H7" s="15">
        <f t="shared" ref="H7:H21" si="0">SUM((B7*$B$25)+(C7*$C$25)+(D7*$D$25)+(E7*$E$25)+(F7*$F$25))/SUM($B$25:$F$25)</f>
        <v>10.866666666666667</v>
      </c>
      <c r="I7" s="1">
        <f t="shared" ref="I7:I10" si="1">RANK(H7,H7:H22,1)</f>
        <v>9</v>
      </c>
      <c r="J7" s="1" t="str">
        <f t="shared" ref="J7:J21" si="2">IF(H7&lt;10,"refusé",IF(H7&lt;12,"Passable",IF(H7&lt;14,"A Bien")))</f>
        <v>Passable</v>
      </c>
    </row>
    <row r="8" spans="1:10" x14ac:dyDescent="0.25">
      <c r="A8" s="9" t="s">
        <v>7</v>
      </c>
      <c r="B8" s="1">
        <v>5</v>
      </c>
      <c r="C8" s="1">
        <v>12</v>
      </c>
      <c r="D8" s="1">
        <v>11</v>
      </c>
      <c r="E8" s="1">
        <v>6</v>
      </c>
      <c r="F8" s="1">
        <v>12</v>
      </c>
      <c r="H8" s="15">
        <f t="shared" si="0"/>
        <v>9.3333333333333339</v>
      </c>
      <c r="I8" s="1">
        <f t="shared" si="1"/>
        <v>4</v>
      </c>
      <c r="J8" s="1" t="str">
        <f t="shared" si="2"/>
        <v>refusé</v>
      </c>
    </row>
    <row r="9" spans="1:10" x14ac:dyDescent="0.25">
      <c r="A9" s="9" t="s">
        <v>8</v>
      </c>
      <c r="B9" s="1">
        <v>6</v>
      </c>
      <c r="C9" s="1">
        <v>8</v>
      </c>
      <c r="D9" s="1">
        <v>5</v>
      </c>
      <c r="E9" s="1">
        <v>12</v>
      </c>
      <c r="F9" s="1">
        <v>4</v>
      </c>
      <c r="H9" s="15">
        <f t="shared" si="0"/>
        <v>7.333333333333333</v>
      </c>
      <c r="I9" s="1">
        <f t="shared" si="1"/>
        <v>2</v>
      </c>
      <c r="J9" s="1" t="str">
        <f t="shared" si="2"/>
        <v>refusé</v>
      </c>
    </row>
    <row r="10" spans="1:10" x14ac:dyDescent="0.25">
      <c r="A10" s="9" t="s">
        <v>9</v>
      </c>
      <c r="B10" s="1">
        <v>15</v>
      </c>
      <c r="C10" s="1">
        <v>9</v>
      </c>
      <c r="D10" s="1">
        <v>8</v>
      </c>
      <c r="E10" s="1">
        <v>12</v>
      </c>
      <c r="F10" s="1">
        <v>8</v>
      </c>
      <c r="H10" s="15">
        <f t="shared" si="0"/>
        <v>10.199999999999999</v>
      </c>
      <c r="I10" s="1">
        <f t="shared" si="1"/>
        <v>4</v>
      </c>
      <c r="J10" s="1" t="str">
        <f t="shared" si="2"/>
        <v>Passable</v>
      </c>
    </row>
    <row r="11" spans="1:10" x14ac:dyDescent="0.25">
      <c r="A11" s="9" t="s">
        <v>10</v>
      </c>
      <c r="B11" s="1">
        <v>7</v>
      </c>
      <c r="C11" s="1">
        <v>4</v>
      </c>
      <c r="D11" s="1">
        <v>8</v>
      </c>
      <c r="E11" s="1">
        <v>13</v>
      </c>
      <c r="F11" s="1">
        <v>9</v>
      </c>
      <c r="H11" s="15">
        <f t="shared" si="0"/>
        <v>8.6666666666666661</v>
      </c>
      <c r="I11" s="1">
        <f>RANK(H11,H11:H25,1)</f>
        <v>2</v>
      </c>
      <c r="J11" s="1" t="str">
        <f t="shared" si="2"/>
        <v>refusé</v>
      </c>
    </row>
    <row r="12" spans="1:10" x14ac:dyDescent="0.25">
      <c r="A12" s="9" t="s">
        <v>11</v>
      </c>
      <c r="B12" s="1">
        <v>8</v>
      </c>
      <c r="C12" s="1">
        <v>12</v>
      </c>
      <c r="D12" s="1">
        <v>8</v>
      </c>
      <c r="E12" s="1">
        <v>11</v>
      </c>
      <c r="F12" s="1">
        <v>10</v>
      </c>
      <c r="H12" s="15">
        <f t="shared" si="0"/>
        <v>10.133333333333333</v>
      </c>
      <c r="I12" s="1">
        <f>RANK(H12,H12:H25,1)</f>
        <v>2</v>
      </c>
      <c r="J12" s="1" t="str">
        <f t="shared" si="2"/>
        <v>Passable</v>
      </c>
    </row>
    <row r="13" spans="1:10" x14ac:dyDescent="0.25">
      <c r="A13" s="9" t="s">
        <v>12</v>
      </c>
      <c r="B13" s="1">
        <v>10</v>
      </c>
      <c r="C13" s="1">
        <v>15</v>
      </c>
      <c r="D13" s="1">
        <v>8</v>
      </c>
      <c r="E13" s="1">
        <v>12</v>
      </c>
      <c r="F13" s="1">
        <v>11</v>
      </c>
      <c r="H13" s="15">
        <f t="shared" si="0"/>
        <v>11.533333333333333</v>
      </c>
      <c r="I13" s="1">
        <f>RANK(H13,H13:H25,1)</f>
        <v>6</v>
      </c>
      <c r="J13" s="1" t="str">
        <f t="shared" si="2"/>
        <v>Passable</v>
      </c>
    </row>
    <row r="14" spans="1:10" x14ac:dyDescent="0.25">
      <c r="A14" s="9" t="s">
        <v>13</v>
      </c>
      <c r="B14" s="1">
        <v>8</v>
      </c>
      <c r="C14" s="1">
        <v>15</v>
      </c>
      <c r="D14" s="1">
        <v>9</v>
      </c>
      <c r="E14" s="1">
        <v>13</v>
      </c>
      <c r="F14" s="1">
        <v>12</v>
      </c>
      <c r="H14" s="15">
        <f t="shared" si="0"/>
        <v>11.933333333333334</v>
      </c>
      <c r="I14" s="1">
        <f>RANK(H14,H14:H25,1)</f>
        <v>6</v>
      </c>
      <c r="J14" s="1" t="str">
        <f t="shared" si="2"/>
        <v>Passable</v>
      </c>
    </row>
    <row r="15" spans="1:10" x14ac:dyDescent="0.25">
      <c r="A15" s="9" t="s">
        <v>14</v>
      </c>
      <c r="B15" s="1">
        <v>11</v>
      </c>
      <c r="C15" s="1">
        <v>7</v>
      </c>
      <c r="D15" s="1">
        <v>9</v>
      </c>
      <c r="E15" s="1">
        <v>12</v>
      </c>
      <c r="F15" s="1">
        <v>11</v>
      </c>
      <c r="H15" s="15">
        <f t="shared" si="0"/>
        <v>10.199999999999999</v>
      </c>
      <c r="I15" s="1">
        <f>RANK(H15,H15:H25,1)</f>
        <v>2</v>
      </c>
      <c r="J15" s="1" t="str">
        <f t="shared" si="2"/>
        <v>Passable</v>
      </c>
    </row>
    <row r="16" spans="1:10" x14ac:dyDescent="0.25">
      <c r="A16" s="9" t="s">
        <v>15</v>
      </c>
      <c r="B16" s="1">
        <v>19</v>
      </c>
      <c r="C16" s="1">
        <v>18</v>
      </c>
      <c r="D16" s="1">
        <v>12</v>
      </c>
      <c r="E16" s="1">
        <v>11</v>
      </c>
      <c r="F16" s="1">
        <v>12</v>
      </c>
      <c r="H16" s="15">
        <f t="shared" si="0"/>
        <v>13.866666666666667</v>
      </c>
      <c r="I16" s="1">
        <f>RANK(H16,H16:H25,1)</f>
        <v>6</v>
      </c>
      <c r="J16" s="1" t="str">
        <f t="shared" si="2"/>
        <v>A Bien</v>
      </c>
    </row>
    <row r="17" spans="1:16" x14ac:dyDescent="0.25">
      <c r="A17" s="9" t="s">
        <v>16</v>
      </c>
      <c r="B17" s="1">
        <v>15</v>
      </c>
      <c r="C17" s="1">
        <v>12</v>
      </c>
      <c r="D17" s="1">
        <v>9</v>
      </c>
      <c r="E17" s="1">
        <v>11</v>
      </c>
      <c r="F17" s="1">
        <v>11</v>
      </c>
      <c r="H17" s="15">
        <f t="shared" si="0"/>
        <v>11.466666666666667</v>
      </c>
      <c r="I17" s="1">
        <f>RANK(H17,H17:H25,1)</f>
        <v>4</v>
      </c>
      <c r="J17" s="1" t="str">
        <f t="shared" si="2"/>
        <v>Passable</v>
      </c>
    </row>
    <row r="18" spans="1:16" x14ac:dyDescent="0.25">
      <c r="A18" s="9" t="s">
        <v>17</v>
      </c>
      <c r="B18" s="1">
        <v>18</v>
      </c>
      <c r="C18" s="1">
        <v>14</v>
      </c>
      <c r="D18" s="1">
        <v>11</v>
      </c>
      <c r="E18" s="1">
        <v>14</v>
      </c>
      <c r="F18" s="1">
        <v>11</v>
      </c>
      <c r="H18" s="15">
        <f t="shared" si="0"/>
        <v>13.333333333333334</v>
      </c>
      <c r="I18" s="1">
        <f>RANK(H18,H18:H25,1)</f>
        <v>4</v>
      </c>
      <c r="J18" s="1" t="str">
        <f t="shared" si="2"/>
        <v>A Bien</v>
      </c>
    </row>
    <row r="19" spans="1:16" x14ac:dyDescent="0.25">
      <c r="A19" s="9" t="s">
        <v>18</v>
      </c>
      <c r="B19" s="1">
        <v>10</v>
      </c>
      <c r="C19" s="1">
        <v>11</v>
      </c>
      <c r="D19" s="1">
        <v>8</v>
      </c>
      <c r="E19" s="1">
        <v>12</v>
      </c>
      <c r="F19" s="1">
        <v>12</v>
      </c>
      <c r="H19" s="15">
        <f t="shared" si="0"/>
        <v>11</v>
      </c>
      <c r="I19" s="1">
        <f>RANK(H19,H19:H25,1)</f>
        <v>3</v>
      </c>
      <c r="J19" s="1" t="str">
        <f t="shared" si="2"/>
        <v>Passable</v>
      </c>
    </row>
    <row r="20" spans="1:16" x14ac:dyDescent="0.25">
      <c r="A20" s="9" t="s">
        <v>19</v>
      </c>
      <c r="B20" s="1">
        <v>8</v>
      </c>
      <c r="C20" s="1">
        <v>11</v>
      </c>
      <c r="D20" s="1">
        <v>7</v>
      </c>
      <c r="E20" s="1">
        <v>12</v>
      </c>
      <c r="F20" s="1">
        <v>11</v>
      </c>
      <c r="H20" s="15">
        <f t="shared" si="0"/>
        <v>10.333333333333334</v>
      </c>
      <c r="I20" s="1">
        <f>RANK(H20,H20:H25,1)</f>
        <v>2</v>
      </c>
      <c r="J20" s="1" t="str">
        <f t="shared" si="2"/>
        <v>Passable</v>
      </c>
    </row>
    <row r="21" spans="1:16" x14ac:dyDescent="0.25">
      <c r="A21" s="9" t="s">
        <v>20</v>
      </c>
      <c r="B21" s="1">
        <v>2</v>
      </c>
      <c r="C21" s="1">
        <v>11</v>
      </c>
      <c r="D21" s="1">
        <v>4</v>
      </c>
      <c r="E21" s="1">
        <v>5</v>
      </c>
      <c r="F21" s="1">
        <v>1</v>
      </c>
      <c r="H21" s="15">
        <f t="shared" si="0"/>
        <v>4.5999999999999996</v>
      </c>
      <c r="I21" s="1">
        <f>RANK(H21,H21:H25,1)</f>
        <v>1</v>
      </c>
      <c r="J21" s="1" t="str">
        <f t="shared" si="2"/>
        <v>refusé</v>
      </c>
    </row>
    <row r="22" spans="1:16" x14ac:dyDescent="0.25">
      <c r="A22" s="11" t="s">
        <v>22</v>
      </c>
      <c r="B22" s="12">
        <v>10.44</v>
      </c>
      <c r="C22" s="12">
        <v>11.44</v>
      </c>
      <c r="D22" s="12">
        <v>8.81</v>
      </c>
      <c r="E22" s="12">
        <v>10.63</v>
      </c>
      <c r="F22" s="12">
        <v>9.94</v>
      </c>
    </row>
    <row r="24" spans="1:16" x14ac:dyDescent="0.25">
      <c r="P24" s="10"/>
    </row>
    <row r="25" spans="1:16" x14ac:dyDescent="0.25">
      <c r="A25" s="11" t="s">
        <v>23</v>
      </c>
      <c r="B25" s="11">
        <v>2</v>
      </c>
      <c r="C25" s="11">
        <v>3</v>
      </c>
      <c r="D25" s="11">
        <v>2</v>
      </c>
      <c r="E25" s="11">
        <v>4</v>
      </c>
      <c r="F25" s="11">
        <v>4</v>
      </c>
    </row>
    <row r="28" spans="1:16" x14ac:dyDescent="0.25">
      <c r="A28" s="4" t="s">
        <v>24</v>
      </c>
    </row>
    <row r="29" spans="1:16" ht="15.75" thickBot="1" x14ac:dyDescent="0.3"/>
    <row r="30" spans="1:16" x14ac:dyDescent="0.25">
      <c r="A30" s="5" t="s">
        <v>25</v>
      </c>
      <c r="B30" s="6" t="s">
        <v>26</v>
      </c>
      <c r="C30" s="6" t="s">
        <v>27</v>
      </c>
      <c r="D30" s="6" t="s">
        <v>28</v>
      </c>
      <c r="E30" s="7" t="s">
        <v>29</v>
      </c>
      <c r="F30" s="8"/>
    </row>
    <row r="31" spans="1:16" ht="15.75" thickBot="1" x14ac:dyDescent="0.3">
      <c r="A31" s="2"/>
      <c r="B31" s="19">
        <f>COUNTIF(B6:B21,"&lt;10")</f>
        <v>7</v>
      </c>
      <c r="C31" s="18">
        <f>AVERAGE(MAX(H6:H21))</f>
        <v>13.866666666666667</v>
      </c>
      <c r="D31" s="3">
        <f>AVERAGE(MIN(H6:H21))</f>
        <v>4.5999999999999996</v>
      </c>
      <c r="E31" s="16">
        <f>AVERAGE(H6:H21)</f>
        <v>10.337500000000002</v>
      </c>
      <c r="F31" s="17"/>
    </row>
    <row r="32" spans="1:16" x14ac:dyDescent="0.25">
      <c r="B32" s="9" t="s">
        <v>34</v>
      </c>
    </row>
    <row r="33" spans="2:2" x14ac:dyDescent="0.25">
      <c r="B33" s="1">
        <f>COUNTIF(C6:C21,"&gt;=10")</f>
        <v>12</v>
      </c>
    </row>
  </sheetData>
  <mergeCells count="3">
    <mergeCell ref="E30:F30"/>
    <mergeCell ref="E31:F31"/>
    <mergeCell ref="E2:I2"/>
  </mergeCells>
  <pageMargins left="0.7" right="0.7" top="0.75" bottom="0.75" header="0.3" footer="0.3"/>
  <pageSetup paperSize="9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walid arbi</dc:creator>
  <cp:lastModifiedBy>walid arbi</cp:lastModifiedBy>
  <dcterms:created xsi:type="dcterms:W3CDTF">2018-03-28T07:56:57Z</dcterms:created>
  <dcterms:modified xsi:type="dcterms:W3CDTF">2018-03-28T11:11:45Z</dcterms:modified>
</cp:coreProperties>
</file>