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vnd.ms-office.vbaProject" Extension="bin"/>
  <Default ContentType="application/vnd.openxmlformats-package.relationships+xml" Extension="rels"/>
  <Default ContentType="application/xml" Extension="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1.xml"/>
  <Override ContentType="application/vnd.openxmlformats-officedocument.spreadsheetml.worksheet+xml" PartName="/xl/worksheets/sheet6.xml"/>
  <Override ContentType="application/vnd.openxmlformats-officedocument.spreadsheetml.worksheet+xml" PartName="/xl/worksheets/sheet2.xml"/>
  <Override ContentType="application/vnd.openxmlformats-officedocument.spreadsheetml.worksheet+xml" PartName="/xl/worksheets/sheet5.xml"/>
  <Override ContentType="application/vnd.openxmlformats-officedocument.spreadsheetml.worksheet+xml" PartName="/xl/worksheets/sheet7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worksheetdrawing2.xml"/>
  <Override ContentType="application/vnd.openxmlformats-officedocument.drawing+xml" PartName="/xl/drawings/worksheetdrawing6.xml"/>
  <Override ContentType="application/vnd.openxmlformats-officedocument.drawing+xml" PartName="/xl/drawings/worksheetdrawing3.xml"/>
  <Override ContentType="application/vnd.openxmlformats-officedocument.drawing+xml" PartName="/xl/drawings/worksheetdrawing9.xml"/>
  <Override ContentType="application/vnd.openxmlformats-officedocument.drawing+xml" PartName="/xl/drawings/worksheetdrawing4.xml"/>
  <Override ContentType="application/vnd.openxmlformats-officedocument.drawing+xml" PartName="/xl/drawings/worksheetdrawing5.xml"/>
  <Override ContentType="application/vnd.openxmlformats-officedocument.drawing+xml" PartName="/xl/drawings/worksheetdrawing1.xml"/>
  <Override ContentType="application/vnd.openxmlformats-officedocument.drawing+xml" PartName="/xl/drawings/worksheetdrawing8.xml"/>
  <Override ContentType="application/vnd.openxmlformats-officedocument.drawing+xml" PartName="/xl/drawings/worksheetdrawing7.xml"/>
  <Override ContentType="application/vnd.openxmlformats-officedocument.spreadsheetml.sharedStrings+xml" PartName="/xl/sharedStrings.xml"/>
  <Override ContentType="application/vnd.openxmlformats-officedocument.extended-properties+xml" PartName="/docProps/app.xml"/>
  <Override ContentType="application/vnd.ms-excel.sheet.macroEnabled.main+xml" PartName="/xl/workbook.xml"/>
  <Override ContentType="application/vnd.openxmlformats-officedocument.spreadsheetml.comments+xml" PartName="/xl/comments1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onnées" sheetId="1" r:id="rId5"/>
    <sheet state="visible" name="Resultats Finals" sheetId="2" r:id="rId6"/>
    <sheet state="visible" name="Mixte(RF)" sheetId="3" r:id="rId7"/>
    <sheet state="visible" name="Filles(RF)" sheetId="4" r:id="rId8"/>
    <sheet state="visible" name="Garçons(RF)" sheetId="5" r:id="rId9"/>
    <sheet state="visible" name="Mixte" sheetId="6" r:id="rId10"/>
    <sheet state="visible" name="Filles" sheetId="7" r:id="rId11"/>
    <sheet state="visible" name="Garçons" sheetId="8" r:id="rId12"/>
    <sheet state="visible" name="Résultats par épreuves" sheetId="9" r:id="rId1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">
      <text>
        <t xml:space="preserve">                        INFO
points d'invtervalle entre le 1er et les suivants.
Ex:
Points au 1er=80pts
Intervalle=2pts
1er=80pts
2eme=78pts
3eme=76pts
….
</t>
      </text>
    </comment>
    <comment authorId="0" ref="A4">
      <text>
        <t xml:space="preserve">                                                      INFO
             TEMPS:                                                   l                   Pénalités
 0:01:00 = 1er      ex:80pts                             l  Même explication que Temps mais
 0:02:00 = 2ème  ex:78pts                             l   avec un affichage approprié.
 0:03:00 = 3ème  ex:76pts                             l ex:
                                                                              l     -10 = 1er ex:80pts
0:00:00 = 1er absolu avec 80pts                  l         0 = 2eme  ex:78pts
case vide = non classé avec 0pts                l       50 = 4eme  ex:74pts
                                                                              l      30  = 3eme  ex:76pts
                                                                              l      case vide=non classé avec 0pts
 ATTENTION:                                                        l Ici on peut remarquer que l'affichage des
-Si l'équipe n'arrive pas à passer la             l nombres négatifs est pris en compte.
ligne d'arrivé et que l'on veut attribuée     l    si on désire mettre une équipe dernière
les points du dernier, inscrire un chiffre      lmettre un chiffre grand. ex:999999
très grand.                                                          l----------------------------------------------------
                                                                               l                  Points
ex:  4 équipes intervalle:2pts                         l   Idem que Pénalités mais tout le classement
                                                                               l  est inversé, ansi bien sur que ses points 
0:01:00 = 1er      ex:80pts                                l d'epreuves.
0:02:00 = 2ème  ex:78pts                                l ex:
0:03:00 = 3ème  ex:76pts                                l      -10 = 4ème  ex:74pts
l'équipe n'est pas arrivé, inscrire                   l          0 = 3ème  ex:76pts
23:59:59 = 4ème ex:74pts                               l        50 = 1er      ex:80pts
au lieu de 0pts en case vide.                           l        30  = 2ème ex:78pts
                                                                                l       case vide=non classé avec 0pts
 NOMBRES NEGATIFS                                          l
-Si vous mettez un  ou plusieurs nombre    l  Ici aussi l'affichage des nombres négatifs est 
négatif, le logiciel les prendra en compte    l pris en compte.
ex:                                                                          l  Si on désire mettre une équipe dernière 
j'écris: -10, il affiche ##### = 2eme           l  mettre un chiffre le petit possible ou négatifs. 
j'écris: -15, il affiche ##### = 1er               l ex:-9999
j'écris: 0, il affiche 00:00:00    = 3ème           l     </t>
      </text>
    </comment>
    <comment authorId="0" ref="D5">
      <text>
        <t xml:space="preserve">   NOM DES EPREUVES
Ex: Course, Vélo,...
</t>
      </text>
    </comment>
  </commentList>
</comments>
</file>

<file path=xl/sharedStrings.xml><?xml version="1.0" encoding="utf-8"?>
<sst xmlns="http://schemas.openxmlformats.org/spreadsheetml/2006/main" count="448" uniqueCount="127">
  <si>
    <t>Triage</t>
  </si>
  <si>
    <t>Rang final</t>
  </si>
  <si>
    <t>Croissant</t>
  </si>
  <si>
    <t>EP n°1</t>
  </si>
  <si>
    <t>EP n°2</t>
  </si>
  <si>
    <t>EP n°3</t>
  </si>
  <si>
    <t>EP n°4</t>
  </si>
  <si>
    <t>EP n°5</t>
  </si>
  <si>
    <t>EP n°6</t>
  </si>
  <si>
    <t>EP n°7</t>
  </si>
  <si>
    <t>EP n°8</t>
  </si>
  <si>
    <t>EP n°9</t>
  </si>
  <si>
    <t>EP n°10</t>
  </si>
  <si>
    <t>EP n°11</t>
  </si>
  <si>
    <t>EP n°12</t>
  </si>
  <si>
    <t>EP n°13</t>
  </si>
  <si>
    <t>EP n°14</t>
  </si>
  <si>
    <t>EP n°15</t>
  </si>
  <si>
    <t>EP n°16</t>
  </si>
  <si>
    <t>EP n°17</t>
  </si>
  <si>
    <t>EP n°18</t>
  </si>
  <si>
    <t>EP n°19</t>
  </si>
  <si>
    <t>EP n°20</t>
  </si>
  <si>
    <t>Numeros</t>
  </si>
  <si>
    <t>Nom</t>
  </si>
  <si>
    <t>Décroissant</t>
  </si>
  <si>
    <t>Points aux 1er</t>
  </si>
  <si>
    <t>intervalle</t>
  </si>
  <si>
    <t>Type d'épreuve</t>
  </si>
  <si>
    <t>Temps</t>
  </si>
  <si>
    <t>Points</t>
  </si>
  <si>
    <t>validation</t>
  </si>
  <si>
    <t>Pénalités</t>
  </si>
  <si>
    <t>Pt Direct</t>
  </si>
  <si>
    <t>numeros</t>
  </si>
  <si>
    <t>NOM</t>
  </si>
  <si>
    <t>Type</t>
  </si>
  <si>
    <t>biathlon</t>
  </si>
  <si>
    <t>disc golf</t>
  </si>
  <si>
    <t>run and bike</t>
  </si>
  <si>
    <t>trial</t>
  </si>
  <si>
    <t>vtt</t>
  </si>
  <si>
    <t>vtto</t>
  </si>
  <si>
    <t>co</t>
  </si>
  <si>
    <t>tir a larc</t>
  </si>
  <si>
    <t>type</t>
  </si>
  <si>
    <t>Carnot Mixte</t>
  </si>
  <si>
    <t>M</t>
  </si>
  <si>
    <t>LP Malraux G 1</t>
  </si>
  <si>
    <t>G</t>
  </si>
  <si>
    <t>LP Malraux G 2</t>
  </si>
  <si>
    <t>F</t>
  </si>
  <si>
    <t>Lyc Carnot F</t>
  </si>
  <si>
    <t>Lyc A, Fr Mixte 1</t>
  </si>
  <si>
    <t>Lyc A, Fr Mixte 2</t>
  </si>
  <si>
    <t>Lyc Yourcenar M 1</t>
  </si>
  <si>
    <t>Lyc Yourcenar M 2</t>
  </si>
  <si>
    <t>Blaringhem G</t>
  </si>
  <si>
    <t>Châtelet G</t>
  </si>
  <si>
    <t>Blaringhem M</t>
  </si>
  <si>
    <t>Blaringhem F</t>
  </si>
  <si>
    <t>Châtelet F</t>
  </si>
  <si>
    <t>Lyc Lavoisier M</t>
  </si>
  <si>
    <t>Lyc Lavoisier G</t>
  </si>
  <si>
    <t>lp  tristan</t>
  </si>
  <si>
    <t>lp degrugillier</t>
  </si>
  <si>
    <t>EP1: biathlon</t>
  </si>
  <si>
    <t>EP2: disc golf</t>
  </si>
  <si>
    <t>EP3: run and bike</t>
  </si>
  <si>
    <t>EP4: trial</t>
  </si>
  <si>
    <t>EP5: vtt</t>
  </si>
  <si>
    <t>EP6: vtto</t>
  </si>
  <si>
    <t>EP7: co</t>
  </si>
  <si>
    <t>EP8: tir a larc</t>
  </si>
  <si>
    <t>EP9: trial</t>
  </si>
  <si>
    <t>Rg EP1</t>
  </si>
  <si>
    <t>Pt EP1</t>
  </si>
  <si>
    <t>Rg EP2</t>
  </si>
  <si>
    <t>Pt EP2</t>
  </si>
  <si>
    <t>Rg EP3</t>
  </si>
  <si>
    <t>Pt EP3</t>
  </si>
  <si>
    <t>Rg EP4</t>
  </si>
  <si>
    <t>Pt EP4</t>
  </si>
  <si>
    <t>Rg EP5</t>
  </si>
  <si>
    <t>Pt EP5</t>
  </si>
  <si>
    <t>Rg EP6</t>
  </si>
  <si>
    <t>Pt EP6</t>
  </si>
  <si>
    <t>Rg EP7</t>
  </si>
  <si>
    <t>Pt EP7</t>
  </si>
  <si>
    <t>Rg EP8</t>
  </si>
  <si>
    <t>Pt EP8</t>
  </si>
  <si>
    <t>Rg EP9</t>
  </si>
  <si>
    <t>Pt EP9</t>
  </si>
  <si>
    <t>TOTAL</t>
  </si>
  <si>
    <t>Rang</t>
  </si>
  <si>
    <t>EP1: run a bike</t>
  </si>
  <si>
    <t>EP2: tir a l'arc</t>
  </si>
  <si>
    <t>EP3: cerf vo</t>
  </si>
  <si>
    <t>EP4: equitat</t>
  </si>
  <si>
    <t>EP5: co</t>
  </si>
  <si>
    <t>EP6:  spé vtt</t>
  </si>
  <si>
    <t>EP7: balises</t>
  </si>
  <si>
    <t>EP8: pénalités</t>
  </si>
  <si>
    <t xml:space="preserve">EP9: mont inf </t>
  </si>
  <si>
    <t>EP10: vélodrome</t>
  </si>
  <si>
    <t>EP11: disco g</t>
  </si>
  <si>
    <t>Rg EP10</t>
  </si>
  <si>
    <t>Pt EP10</t>
  </si>
  <si>
    <t>Rg EP11</t>
  </si>
  <si>
    <t>Pt EP11</t>
  </si>
  <si>
    <t>LAVOISIER 1</t>
  </si>
  <si>
    <t>MALRAUX 1</t>
  </si>
  <si>
    <t>A France 1</t>
  </si>
  <si>
    <t>ARTOIS 1</t>
  </si>
  <si>
    <t>LAGRANGE 1</t>
  </si>
  <si>
    <t>BLARINGHEM2</t>
  </si>
  <si>
    <t>ARTOIS 2</t>
  </si>
  <si>
    <t>CARNOT</t>
  </si>
  <si>
    <t>TRISTAN 1</t>
  </si>
  <si>
    <t>LAGRANGE 2</t>
  </si>
  <si>
    <t>DEGRUGILLIER</t>
  </si>
  <si>
    <t>TRISTAN 2</t>
  </si>
  <si>
    <t>ARTOIS 3</t>
  </si>
  <si>
    <t>BLARINGHEM1</t>
  </si>
  <si>
    <t>EP4: 0</t>
  </si>
  <si>
    <t>go</t>
  </si>
  <si>
    <t>FAUX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</si>
</sst>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General;[Red]\-General"/>
  </numFmts>
  <fonts count="9">
    <font>
      <sz val="10.0"/>
      <color rgb="FF000000"/>
      <name val="Arial"/>
    </font>
    <font>
      <b/>
      <sz val="10.0"/>
      <name val="Arial"/>
    </font>
    <font/>
    <font>
      <b/>
      <sz val="12.0"/>
      <name val="Arial"/>
    </font>
    <font>
      <sz val="12.0"/>
      <name val="Arial"/>
    </font>
    <font>
      <b/>
      <sz val="12.0"/>
      <color rgb="FFFFFFFF"/>
      <name val="Arial"/>
    </font>
    <font>
      <sz val="10.0"/>
      <name val="Arial"/>
    </font>
    <font>
      <b/>
      <sz val="10.0"/>
      <color rgb="FFFFFFFF"/>
      <name val="Arial"/>
    </font>
    <font>
      <sz val="8.0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E3E3E3"/>
        <bgColor rgb="FFE3E3E3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99CC00"/>
        <bgColor rgb="FF99CC00"/>
      </patternFill>
    </fill>
    <fill>
      <patternFill patternType="solid">
        <fgColor rgb="FFFFCC99"/>
        <bgColor rgb="FFFFCC99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A5A5A5"/>
      </left>
      <right style="medium">
        <color rgb="FFA5A5A5"/>
      </right>
      <top style="medium">
        <color rgb="FFA5A5A5"/>
      </top>
      <bottom style="thin">
        <color rgb="FFA5A5A5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A5A5A5"/>
      </left>
      <right style="medium">
        <color rgb="FFA5A5A5"/>
      </right>
      <top style="thin">
        <color rgb="FFA5A5A5"/>
      </top>
      <bottom style="thin">
        <color rgb="FFA5A5A5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1" fillId="4" fontId="1" numFmtId="0" xfId="0" applyAlignment="1" applyBorder="1" applyFill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1" fillId="3" fontId="1" numFmtId="0" xfId="0" applyAlignment="1" applyBorder="1" applyFont="1">
      <alignment horizontal="center" shrinkToFit="1" vertical="bottom" wrapText="0"/>
    </xf>
    <xf borderId="2" fillId="5" fontId="1" numFmtId="0" xfId="0" applyAlignment="1" applyBorder="1" applyFill="1" applyFont="1">
      <alignment horizontal="center" shrinkToFit="1" vertical="center" wrapText="0"/>
    </xf>
    <xf borderId="3" fillId="0" fontId="2" numFmtId="0" xfId="0" applyBorder="1" applyFont="1"/>
    <xf borderId="4" fillId="0" fontId="2" numFmtId="0" xfId="0" applyBorder="1" applyFont="1"/>
    <xf borderId="1" fillId="6" fontId="1" numFmtId="0" xfId="0" applyAlignment="1" applyBorder="1" applyFill="1" applyFont="1">
      <alignment horizontal="center" shrinkToFit="1" vertical="bottom" wrapText="0"/>
    </xf>
    <xf borderId="0" fillId="0" fontId="1" numFmtId="0" xfId="0" applyAlignment="1" applyFont="1">
      <alignment horizontal="center" shrinkToFit="1" vertical="bottom" wrapText="0"/>
    </xf>
    <xf borderId="2" fillId="7" fontId="1" numFmtId="0" xfId="0" applyAlignment="1" applyBorder="1" applyFill="1" applyFont="1">
      <alignment horizontal="center" shrinkToFit="0" vertical="center" wrapText="0"/>
    </xf>
    <xf borderId="2" fillId="8" fontId="1" numFmtId="0" xfId="0" applyAlignment="1" applyBorder="1" applyFill="1" applyFont="1">
      <alignment horizontal="center" shrinkToFit="0" vertical="center" wrapText="0"/>
    </xf>
    <xf borderId="1" fillId="6" fontId="1" numFmtId="0" xfId="0" applyAlignment="1" applyBorder="1" applyFont="1">
      <alignment horizontal="center" shrinkToFit="0" vertical="bottom" wrapText="0"/>
    </xf>
    <xf borderId="1" fillId="7" fontId="1" numFmtId="0" xfId="0" applyAlignment="1" applyBorder="1" applyFont="1">
      <alignment horizontal="center" shrinkToFit="0" vertical="bottom" wrapText="0"/>
    </xf>
    <xf borderId="1" fillId="9" fontId="1" numFmtId="0" xfId="0" applyAlignment="1" applyBorder="1" applyFill="1" applyFont="1">
      <alignment horizontal="center" shrinkToFit="0" vertical="bottom" wrapText="0"/>
    </xf>
    <xf borderId="5" fillId="4" fontId="1" numFmtId="0" xfId="0" applyAlignment="1" applyBorder="1" applyFont="1">
      <alignment horizontal="center" shrinkToFit="0" vertical="bottom" wrapText="0"/>
    </xf>
    <xf borderId="5" fillId="9" fontId="1" numFmtId="0" xfId="0" applyAlignment="1" applyBorder="1" applyFont="1">
      <alignment horizontal="center" shrinkToFit="0" vertical="bottom" wrapText="0"/>
    </xf>
    <xf borderId="5" fillId="3" fontId="1" numFmtId="0" xfId="0" applyAlignment="1" applyBorder="1" applyFont="1">
      <alignment horizontal="center" shrinkToFit="0" vertical="bottom" wrapText="0"/>
    </xf>
    <xf borderId="1" fillId="6" fontId="3" numFmtId="0" xfId="0" applyAlignment="1" applyBorder="1" applyFont="1">
      <alignment horizontal="center" shrinkToFit="0" vertical="bottom" wrapText="0"/>
    </xf>
    <xf borderId="6" fillId="0" fontId="4" numFmtId="0" xfId="0" applyAlignment="1" applyBorder="1" applyFont="1">
      <alignment shrinkToFit="0" vertical="bottom" wrapText="0"/>
    </xf>
    <xf borderId="7" fillId="0" fontId="4" numFmtId="0" xfId="0" applyAlignment="1" applyBorder="1" applyFont="1">
      <alignment shrinkToFit="0" vertical="bottom" wrapText="0"/>
    </xf>
    <xf borderId="1" fillId="3" fontId="3" numFmtId="21" xfId="0" applyAlignment="1" applyBorder="1" applyFont="1" applyNumberFormat="1">
      <alignment horizontal="center" shrinkToFit="0" vertical="bottom" wrapText="0"/>
    </xf>
    <xf borderId="1" fillId="6" fontId="3" numFmtId="21" xfId="0" applyAlignment="1" applyBorder="1" applyFont="1" applyNumberFormat="1">
      <alignment horizontal="center" shrinkToFit="0" vertical="bottom" wrapText="0"/>
    </xf>
    <xf borderId="1" fillId="3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8" fillId="3" fontId="3" numFmtId="0" xfId="0" applyAlignment="1" applyBorder="1" applyFont="1">
      <alignment horizontal="center" shrinkToFit="0" vertical="bottom" wrapText="0"/>
    </xf>
    <xf borderId="9" fillId="0" fontId="5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10" fillId="0" fontId="4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horizontal="left" shrinkToFit="0" vertical="bottom" wrapText="0"/>
    </xf>
    <xf borderId="1" fillId="3" fontId="3" numFmtId="20" xfId="0" applyAlignment="1" applyBorder="1" applyFont="1" applyNumberFormat="1">
      <alignment horizontal="center" shrinkToFit="0" vertical="bottom" wrapText="0"/>
    </xf>
    <xf borderId="1" fillId="0" fontId="6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horizontal="left" shrinkToFit="0" vertical="bottom" wrapText="0"/>
    </xf>
    <xf borderId="1" fillId="3" fontId="1" numFmtId="21" xfId="0" applyAlignment="1" applyBorder="1" applyFont="1" applyNumberFormat="1">
      <alignment horizontal="center" shrinkToFit="0" vertical="bottom" wrapText="0"/>
    </xf>
    <xf borderId="1" fillId="6" fontId="1" numFmtId="21" xfId="0" applyAlignment="1" applyBorder="1" applyFont="1" applyNumberForma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0"/>
    </xf>
    <xf borderId="1" fillId="3" fontId="1" numFmtId="0" xfId="0" applyAlignment="1" applyBorder="1" applyFont="1">
      <alignment shrinkToFit="0" vertical="bottom" wrapText="0"/>
    </xf>
    <xf borderId="1" fillId="3" fontId="1" numFmtId="21" xfId="0" applyAlignment="1" applyBorder="1" applyFont="1" applyNumberFormat="1">
      <alignment shrinkToFit="0" vertical="bottom" wrapText="0"/>
    </xf>
    <xf borderId="1" fillId="3" fontId="1" numFmtId="0" xfId="0" applyAlignment="1" applyBorder="1" applyFont="1">
      <alignment horizontal="left" shrinkToFit="0" vertical="bottom" wrapText="0"/>
    </xf>
    <xf borderId="1" fillId="3" fontId="1" numFmtId="21" xfId="0" applyAlignment="1" applyBorder="1" applyFont="1" applyNumberFormat="1">
      <alignment horizontal="left" shrinkToFit="0" vertical="bottom" wrapText="0"/>
    </xf>
    <xf borderId="0" fillId="0" fontId="1" numFmtId="21" xfId="0" applyAlignment="1" applyFont="1" applyNumberFormat="1">
      <alignment horizontal="center" shrinkToFit="0" vertical="bottom" wrapText="0"/>
    </xf>
    <xf borderId="0" fillId="0" fontId="8" numFmtId="164" xfId="0" applyAlignment="1" applyFont="1" applyNumberFormat="1">
      <alignment horizontal="center" shrinkToFit="0" vertical="bottom" wrapText="0"/>
    </xf>
    <xf borderId="2" fillId="10" fontId="8" numFmtId="164" xfId="0" applyAlignment="1" applyBorder="1" applyFill="1" applyFont="1" applyNumberFormat="1">
      <alignment horizontal="center" shrinkToFit="0" vertical="bottom" wrapText="0"/>
    </xf>
    <xf borderId="2" fillId="3" fontId="8" numFmtId="164" xfId="0" applyAlignment="1" applyBorder="1" applyFont="1" applyNumberFormat="1">
      <alignment horizontal="center" shrinkToFit="0" vertical="bottom" wrapText="0"/>
    </xf>
    <xf borderId="11" fillId="8" fontId="8" numFmtId="164" xfId="0" applyAlignment="1" applyBorder="1" applyFont="1" applyNumberFormat="1">
      <alignment horizontal="center" shrinkToFit="0" vertical="bottom" wrapText="0"/>
    </xf>
    <xf borderId="12" fillId="0" fontId="2" numFmtId="0" xfId="0" applyBorder="1" applyFont="1"/>
    <xf borderId="13" fillId="0" fontId="2" numFmtId="0" xfId="0" applyBorder="1" applyFont="1"/>
    <xf borderId="2" fillId="11" fontId="8" numFmtId="164" xfId="0" applyAlignment="1" applyBorder="1" applyFill="1" applyFont="1" applyNumberFormat="1">
      <alignment horizontal="center" shrinkToFit="0" vertical="bottom" wrapText="0"/>
    </xf>
    <xf borderId="11" fillId="4" fontId="8" numFmtId="164" xfId="0" applyAlignment="1" applyBorder="1" applyFont="1" applyNumberFormat="1">
      <alignment horizontal="center" shrinkToFit="0" vertical="bottom" wrapText="0"/>
    </xf>
    <xf borderId="1" fillId="2" fontId="8" numFmtId="164" xfId="0" applyAlignment="1" applyBorder="1" applyFont="1" applyNumberFormat="1">
      <alignment horizontal="center" shrinkToFit="0" vertical="bottom" wrapText="0"/>
    </xf>
    <xf borderId="9" fillId="0" fontId="2" numFmtId="0" xfId="0" applyBorder="1" applyFont="1"/>
    <xf borderId="14" fillId="0" fontId="2" numFmtId="0" xfId="0" applyBorder="1" applyFont="1"/>
    <xf borderId="2" fillId="8" fontId="8" numFmtId="164" xfId="0" applyAlignment="1" applyBorder="1" applyFont="1" applyNumberFormat="1">
      <alignment horizontal="center" shrinkToFit="0" vertical="bottom" wrapText="0"/>
    </xf>
    <xf borderId="15" fillId="0" fontId="2" numFmtId="0" xfId="0" applyBorder="1" applyFont="1"/>
    <xf borderId="16" fillId="0" fontId="2" numFmtId="0" xfId="0" applyBorder="1" applyFont="1"/>
    <xf borderId="1" fillId="11" fontId="8" numFmtId="164" xfId="0" applyAlignment="1" applyBorder="1" applyFont="1" applyNumberFormat="1">
      <alignment horizontal="center" shrinkToFit="0" vertical="bottom" wrapText="0"/>
    </xf>
    <xf borderId="17" fillId="0" fontId="2" numFmtId="0" xfId="0" applyBorder="1" applyFont="1"/>
    <xf borderId="1" fillId="4" fontId="8" numFmtId="164" xfId="0" applyAlignment="1" applyBorder="1" applyFont="1" applyNumberFormat="1">
      <alignment horizontal="center" shrinkToFit="0" vertical="bottom" wrapText="0"/>
    </xf>
    <xf borderId="1" fillId="5" fontId="8" numFmtId="164" xfId="0" applyAlignment="1" applyBorder="1" applyFont="1" applyNumberFormat="1">
      <alignment horizontal="center" shrinkToFit="0" vertical="bottom" wrapText="0"/>
    </xf>
    <xf borderId="1" fillId="12" fontId="8" numFmtId="21" xfId="0" applyAlignment="1" applyBorder="1" applyFill="1" applyFont="1" applyNumberFormat="1">
      <alignment horizontal="center" shrinkToFit="0" vertical="bottom" wrapText="0"/>
    </xf>
    <xf borderId="1" fillId="9" fontId="8" numFmtId="164" xfId="0" applyAlignment="1" applyBorder="1" applyFont="1" applyNumberFormat="1">
      <alignment horizontal="center" shrinkToFit="0" vertical="bottom" wrapText="0"/>
    </xf>
    <xf borderId="1" fillId="3" fontId="8" numFmtId="164" xfId="0" applyAlignment="1" applyBorder="1" applyFont="1" applyNumberFormat="1">
      <alignment horizontal="center" shrinkToFit="0" vertical="bottom" wrapText="0"/>
    </xf>
    <xf borderId="1" fillId="12" fontId="8" numFmtId="164" xfId="0" applyAlignment="1" applyBorder="1" applyFont="1" applyNumberFormat="1">
      <alignment horizontal="center" shrinkToFit="0" vertical="bottom" wrapText="0"/>
    </xf>
    <xf borderId="1" fillId="13" fontId="8" numFmtId="164" xfId="0" applyAlignment="1" applyBorder="1" applyFill="1" applyFont="1" applyNumberFormat="1">
      <alignment horizontal="center" shrinkToFit="0" vertical="bottom" wrapText="0"/>
    </xf>
    <xf borderId="1" fillId="14" fontId="8" numFmtId="164" xfId="0" applyAlignment="1" applyBorder="1" applyFill="1" applyFont="1" applyNumberFormat="1">
      <alignment horizontal="center" shrinkToFit="0" vertical="bottom" wrapText="0"/>
    </xf>
    <xf borderId="1" fillId="14" fontId="8" numFmtId="21" xfId="0" applyAlignment="1" applyBorder="1" applyFont="1" applyNumberFormat="1">
      <alignment horizontal="center" shrinkToFit="0" vertical="bottom" wrapText="0"/>
    </xf>
    <xf borderId="1" fillId="15" fontId="8" numFmtId="164" xfId="0" applyAlignment="1" applyBorder="1" applyFill="1" applyFont="1" applyNumberFormat="1">
      <alignment horizontal="center" shrinkToFit="0" vertical="bottom" wrapText="0"/>
    </xf>
    <xf borderId="1" fillId="15" fontId="8" numFmtId="21" xfId="0" applyAlignment="1" applyBorder="1" applyFont="1" applyNumberFormat="1">
      <alignment horizontal="center" shrinkToFit="0" vertical="bottom" wrapText="0"/>
    </xf>
    <xf borderId="2" fillId="7" fontId="8" numFmtId="164" xfId="0" applyAlignment="1" applyBorder="1" applyFont="1" applyNumberFormat="1">
      <alignment horizontal="center" shrinkToFit="0" vertical="bottom" wrapText="0"/>
    </xf>
    <xf borderId="1" fillId="7" fontId="8" numFmtId="164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5" Type="http://schemas.openxmlformats.org/officeDocument/2006/relationships/worksheet" Target="worksheets/sheet1.xml"/><Relationship Id="rId12" Type="http://schemas.openxmlformats.org/officeDocument/2006/relationships/worksheet" Target="worksheets/sheet8.xml"/><Relationship Id="rId11" Type="http://schemas.openxmlformats.org/officeDocument/2006/relationships/worksheet" Target="worksheets/sheet7.xml"/><Relationship Id="rId7" Type="http://schemas.openxmlformats.org/officeDocument/2006/relationships/worksheet" Target="worksheets/sheet3.xml"/><Relationship Id="rId2" Type="http://schemas.openxmlformats.org/officeDocument/2006/relationships/styles" Target="styles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8" Type="http://schemas.openxmlformats.org/officeDocument/2006/relationships/worksheet" Target="worksheets/sheet4.xml"/><Relationship Id="rId4" Type="http://schemas.microsoft.com/office/2006/relationships/vbaProject" Target="vbaProject.bin"/><Relationship Id="rId3" Type="http://schemas.openxmlformats.org/officeDocument/2006/relationships/sharedStrings" Target="sharedStrings.xml"/><Relationship Id="rId9" Type="http://schemas.openxmlformats.org/officeDocument/2006/relationships/worksheet" Target="worksheets/sheet5.xml"/><Relationship Id="rId6" Type="http://schemas.openxmlformats.org/officeDocument/2006/relationships/worksheet" Target="worksheets/sheet2.xml"/><Relationship Id="rId1" Type="http://schemas.openxmlformats.org/officeDocument/2006/relationships/theme" Target="theme/theme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worksheetdrawing1.xml"/><Relationship Id="rId1" Type="http://schemas.openxmlformats.org/officeDocument/2006/relationships/comments" Target="../comments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3.0" ySplit="5.0" topLeftCell="D6" activePane="bottomRight" state="frozen"/>
      <selection activeCell="D1" sqref="D1" pane="topRight"/>
      <selection activeCell="A6" sqref="A6" pane="bottomLeft"/>
      <selection activeCell="D6" sqref="D6" pane="bottomRight"/>
    </sheetView>
  </sheetViews>
  <sheetFormatPr customHeight="1" defaultColWidth="12.63" defaultRowHeight="15.0"/>
  <cols>
    <col customWidth="1" min="1" max="1" width="9.13"/>
    <col customWidth="1" min="2" max="2" width="19.75"/>
    <col customWidth="1" min="3" max="5" width="9.88"/>
    <col customWidth="1" min="6" max="6" width="12.88"/>
    <col customWidth="1" min="7" max="7" width="7.38"/>
    <col customWidth="1" min="8" max="9" width="9.88"/>
    <col customWidth="1" min="10" max="10" width="7.38"/>
    <col customWidth="1" min="11" max="11" width="8.88"/>
    <col customWidth="1" min="12" max="12" width="7.38"/>
    <col customWidth="1" min="13" max="13" width="8.13"/>
    <col customWidth="1" min="14" max="14" width="7.88"/>
    <col customWidth="1" min="15" max="22" width="8.13"/>
    <col customWidth="1" min="23" max="23" width="8.5"/>
    <col customWidth="1" min="24" max="24" width="11.5"/>
    <col customWidth="1" min="25" max="25" width="10.25"/>
    <col customWidth="1" min="26" max="26" width="15.5"/>
    <col customWidth="1" min="27" max="27" width="10.75"/>
    <col customWidth="1" min="28" max="28" width="9.88"/>
    <col customWidth="1" min="29" max="29" width="11.75"/>
    <col customWidth="1" min="30" max="30" width="9.13"/>
    <col customWidth="1" hidden="1" min="31" max="46" width="10.0"/>
  </cols>
  <sheetData>
    <row r="1" ht="12.7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/>
      <c r="Y1" s="5" t="s">
        <v>23</v>
      </c>
      <c r="Z1" s="5" t="s">
        <v>24</v>
      </c>
      <c r="AA1" s="5" t="s">
        <v>1</v>
      </c>
      <c r="AB1" s="2" t="s">
        <v>2</v>
      </c>
      <c r="AC1" s="2" t="s">
        <v>25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ht="12.75" customHeight="1">
      <c r="A2" s="6" t="s">
        <v>26</v>
      </c>
      <c r="B2" s="7"/>
      <c r="C2" s="8"/>
      <c r="D2" s="9">
        <v>100.0</v>
      </c>
      <c r="E2" s="9">
        <v>100.0</v>
      </c>
      <c r="F2" s="9">
        <v>100.0</v>
      </c>
      <c r="G2" s="9">
        <v>100.0</v>
      </c>
      <c r="H2" s="9">
        <v>100.0</v>
      </c>
      <c r="I2" s="9">
        <v>100.0</v>
      </c>
      <c r="J2" s="9">
        <v>100.0</v>
      </c>
      <c r="K2" s="9">
        <v>100.0</v>
      </c>
      <c r="L2" s="9">
        <v>100.0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ht="12.75" customHeight="1">
      <c r="A3" s="11" t="s">
        <v>27</v>
      </c>
      <c r="B3" s="7"/>
      <c r="C3" s="8"/>
      <c r="D3" s="2">
        <v>5.0</v>
      </c>
      <c r="E3" s="2">
        <v>5.0</v>
      </c>
      <c r="F3" s="2">
        <v>5.0</v>
      </c>
      <c r="G3" s="2">
        <v>5.0</v>
      </c>
      <c r="H3" s="2">
        <v>5.0</v>
      </c>
      <c r="I3" s="2">
        <v>5.0</v>
      </c>
      <c r="J3" s="2">
        <v>5.0</v>
      </c>
      <c r="K3" s="2">
        <v>5.0</v>
      </c>
      <c r="L3" s="2">
        <v>5.0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ht="12.75" customHeight="1">
      <c r="A4" s="12" t="s">
        <v>28</v>
      </c>
      <c r="B4" s="7"/>
      <c r="C4" s="8"/>
      <c r="D4" s="13" t="s">
        <v>29</v>
      </c>
      <c r="E4" s="13" t="s">
        <v>29</v>
      </c>
      <c r="F4" s="13" t="s">
        <v>29</v>
      </c>
      <c r="G4" s="13" t="s">
        <v>30</v>
      </c>
      <c r="H4" s="13" t="s">
        <v>29</v>
      </c>
      <c r="I4" s="13" t="s">
        <v>29</v>
      </c>
      <c r="J4" s="13" t="s">
        <v>30</v>
      </c>
      <c r="K4" s="13" t="s">
        <v>30</v>
      </c>
      <c r="L4" s="13" t="s">
        <v>30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4"/>
      <c r="Y4" s="14" t="s">
        <v>31</v>
      </c>
      <c r="Z4" s="15" t="s">
        <v>28</v>
      </c>
      <c r="AA4" s="2" t="s">
        <v>29</v>
      </c>
      <c r="AB4" s="2" t="s">
        <v>30</v>
      </c>
      <c r="AC4" s="2" t="s">
        <v>32</v>
      </c>
      <c r="AD4" s="2" t="s">
        <v>33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ht="13.5" customHeight="1">
      <c r="A5" s="16" t="s">
        <v>34</v>
      </c>
      <c r="B5" s="17" t="s">
        <v>35</v>
      </c>
      <c r="C5" s="16" t="s">
        <v>36</v>
      </c>
      <c r="D5" s="18" t="s">
        <v>37</v>
      </c>
      <c r="E5" s="18" t="s">
        <v>38</v>
      </c>
      <c r="F5" s="18" t="s">
        <v>39</v>
      </c>
      <c r="G5" s="18" t="s">
        <v>40</v>
      </c>
      <c r="H5" s="18" t="s">
        <v>41</v>
      </c>
      <c r="I5" s="18" t="s">
        <v>42</v>
      </c>
      <c r="J5" s="18" t="s">
        <v>43</v>
      </c>
      <c r="K5" s="18" t="s">
        <v>44</v>
      </c>
      <c r="L5" s="18" t="s">
        <v>40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4"/>
      <c r="Y5" s="15" t="s">
        <v>45</v>
      </c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>
      <c r="A6" s="19">
        <v>1.0</v>
      </c>
      <c r="B6" s="20" t="s">
        <v>46</v>
      </c>
      <c r="C6" s="21" t="s">
        <v>47</v>
      </c>
      <c r="D6" s="22">
        <v>0.06805555555555555</v>
      </c>
      <c r="E6" s="23">
        <v>0.13194444444444445</v>
      </c>
      <c r="F6" s="22">
        <v>0.3888888888888889</v>
      </c>
      <c r="G6" s="24">
        <v>68.0</v>
      </c>
      <c r="H6" s="22">
        <v>0.09027777777777778</v>
      </c>
      <c r="I6" s="23">
        <v>0.024999999999999998</v>
      </c>
      <c r="J6" s="24">
        <v>100.0</v>
      </c>
      <c r="K6" s="19">
        <v>71.6</v>
      </c>
      <c r="L6" s="24"/>
      <c r="M6" s="23"/>
      <c r="N6" s="24"/>
      <c r="O6" s="19"/>
      <c r="P6" s="24"/>
      <c r="Q6" s="19"/>
      <c r="R6" s="24"/>
      <c r="S6" s="19"/>
      <c r="T6" s="24"/>
      <c r="U6" s="19"/>
      <c r="V6" s="24"/>
      <c r="W6" s="19"/>
      <c r="X6" s="25"/>
      <c r="Y6" s="26" t="s">
        <v>47</v>
      </c>
      <c r="Z6" s="27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</row>
    <row r="7">
      <c r="A7" s="19">
        <v>2.0</v>
      </c>
      <c r="B7" s="29" t="s">
        <v>48</v>
      </c>
      <c r="C7" s="30" t="s">
        <v>49</v>
      </c>
      <c r="D7" s="22">
        <v>0.020833333333333332</v>
      </c>
      <c r="E7" s="23">
        <v>0.12847222222222224</v>
      </c>
      <c r="F7" s="22">
        <v>0.5416666666666666</v>
      </c>
      <c r="G7" s="24">
        <v>76.0</v>
      </c>
      <c r="H7" s="22">
        <v>0.0798611111111111</v>
      </c>
      <c r="I7" s="23">
        <v>0.02013888888888889</v>
      </c>
      <c r="J7" s="24">
        <v>50.0</v>
      </c>
      <c r="K7" s="19">
        <v>100.0</v>
      </c>
      <c r="L7" s="24"/>
      <c r="M7" s="23"/>
      <c r="N7" s="24"/>
      <c r="O7" s="19"/>
      <c r="P7" s="24"/>
      <c r="Q7" s="19"/>
      <c r="R7" s="24"/>
      <c r="S7" s="19"/>
      <c r="T7" s="24"/>
      <c r="U7" s="19"/>
      <c r="V7" s="24"/>
      <c r="W7" s="19"/>
      <c r="X7" s="25"/>
      <c r="Y7" s="24" t="s">
        <v>49</v>
      </c>
      <c r="Z7" s="25"/>
      <c r="AA7" s="28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</row>
    <row r="8">
      <c r="A8" s="19">
        <v>3.0</v>
      </c>
      <c r="B8" s="29" t="s">
        <v>50</v>
      </c>
      <c r="C8" s="30" t="s">
        <v>49</v>
      </c>
      <c r="D8" s="22">
        <v>0.08402777777777777</v>
      </c>
      <c r="E8" s="23">
        <v>0.10972222222222222</v>
      </c>
      <c r="F8" s="22">
        <v>0.3541666666666667</v>
      </c>
      <c r="G8" s="24">
        <v>23.0</v>
      </c>
      <c r="H8" s="22">
        <v>0.08750000000000001</v>
      </c>
      <c r="I8" s="23">
        <v>0.024999999999999998</v>
      </c>
      <c r="J8" s="24">
        <v>90.0</v>
      </c>
      <c r="K8" s="19">
        <v>82.0</v>
      </c>
      <c r="L8" s="24"/>
      <c r="M8" s="23"/>
      <c r="N8" s="24"/>
      <c r="O8" s="19"/>
      <c r="P8" s="24"/>
      <c r="Q8" s="19"/>
      <c r="R8" s="24"/>
      <c r="S8" s="19"/>
      <c r="T8" s="24"/>
      <c r="U8" s="19"/>
      <c r="V8" s="24"/>
      <c r="W8" s="19"/>
      <c r="X8" s="25"/>
      <c r="Y8" s="24" t="s">
        <v>51</v>
      </c>
      <c r="Z8" s="25"/>
      <c r="AA8" s="28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</row>
    <row r="9">
      <c r="A9" s="19">
        <v>4.0</v>
      </c>
      <c r="B9" s="29" t="s">
        <v>52</v>
      </c>
      <c r="C9" s="30" t="s">
        <v>51</v>
      </c>
      <c r="D9" s="22">
        <v>0.10694444444444444</v>
      </c>
      <c r="E9" s="23">
        <v>0.15972222222222224</v>
      </c>
      <c r="F9" s="22"/>
      <c r="G9" s="24">
        <v>25.0</v>
      </c>
      <c r="H9" s="22"/>
      <c r="I9" s="23">
        <v>0.03194444444444445</v>
      </c>
      <c r="J9" s="24">
        <v>40.0</v>
      </c>
      <c r="K9" s="19">
        <v>73.3</v>
      </c>
      <c r="L9" s="24"/>
      <c r="M9" s="23"/>
      <c r="N9" s="24"/>
      <c r="O9" s="19"/>
      <c r="P9" s="24"/>
      <c r="Q9" s="19"/>
      <c r="R9" s="24"/>
      <c r="S9" s="19"/>
      <c r="T9" s="24"/>
      <c r="U9" s="19"/>
      <c r="V9" s="24"/>
      <c r="W9" s="19"/>
      <c r="X9" s="25"/>
      <c r="Y9" s="25"/>
      <c r="Z9" s="25"/>
      <c r="AA9" s="28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</row>
    <row r="10">
      <c r="A10" s="19">
        <v>5.0</v>
      </c>
      <c r="B10" s="29" t="s">
        <v>53</v>
      </c>
      <c r="C10" s="30" t="s">
        <v>47</v>
      </c>
      <c r="D10" s="22">
        <v>0.043750000000000004</v>
      </c>
      <c r="E10" s="23">
        <v>0.12083333333333333</v>
      </c>
      <c r="F10" s="22">
        <v>0.37847222222222227</v>
      </c>
      <c r="G10" s="24">
        <v>69.0</v>
      </c>
      <c r="H10" s="22">
        <v>0.10208333333333335</v>
      </c>
      <c r="I10" s="23">
        <v>0.012499999999999999</v>
      </c>
      <c r="J10" s="24">
        <v>80.0</v>
      </c>
      <c r="K10" s="19">
        <v>96.0</v>
      </c>
      <c r="L10" s="24"/>
      <c r="M10" s="23"/>
      <c r="N10" s="24"/>
      <c r="O10" s="19"/>
      <c r="P10" s="24"/>
      <c r="Q10" s="19"/>
      <c r="R10" s="24"/>
      <c r="S10" s="19"/>
      <c r="T10" s="24"/>
      <c r="U10" s="19"/>
      <c r="V10" s="24"/>
      <c r="W10" s="19"/>
      <c r="X10" s="25"/>
      <c r="Y10" s="25"/>
      <c r="Z10" s="25"/>
      <c r="AA10" s="28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</row>
    <row r="11">
      <c r="A11" s="19">
        <v>6.0</v>
      </c>
      <c r="B11" s="29" t="s">
        <v>54</v>
      </c>
      <c r="C11" s="30" t="s">
        <v>47</v>
      </c>
      <c r="D11" s="22">
        <v>0.0</v>
      </c>
      <c r="E11" s="23">
        <v>0.13333333333333333</v>
      </c>
      <c r="F11" s="22"/>
      <c r="G11" s="24">
        <v>63.0</v>
      </c>
      <c r="H11" s="22">
        <v>0.1125</v>
      </c>
      <c r="I11" s="23">
        <v>0.016666666666666666</v>
      </c>
      <c r="J11" s="24">
        <v>70.0</v>
      </c>
      <c r="K11" s="19">
        <v>75.8</v>
      </c>
      <c r="L11" s="24"/>
      <c r="M11" s="23"/>
      <c r="N11" s="24"/>
      <c r="O11" s="19"/>
      <c r="P11" s="24"/>
      <c r="Q11" s="19"/>
      <c r="R11" s="24"/>
      <c r="S11" s="19"/>
      <c r="T11" s="24"/>
      <c r="U11" s="19"/>
      <c r="V11" s="24"/>
      <c r="W11" s="19"/>
      <c r="X11" s="25"/>
      <c r="Y11" s="25"/>
      <c r="Z11" s="25"/>
      <c r="AA11" s="28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</row>
    <row r="12">
      <c r="A12" s="19">
        <v>7.0</v>
      </c>
      <c r="B12" s="29" t="s">
        <v>55</v>
      </c>
      <c r="C12" s="30" t="s">
        <v>49</v>
      </c>
      <c r="D12" s="22">
        <v>0.03680555555555556</v>
      </c>
      <c r="E12" s="23">
        <v>0.12291666666666667</v>
      </c>
      <c r="F12" s="22"/>
      <c r="G12" s="24">
        <v>88.0</v>
      </c>
      <c r="H12" s="22">
        <v>0.08958333333333333</v>
      </c>
      <c r="I12" s="23">
        <v>0.02847222222222222</v>
      </c>
      <c r="J12" s="24">
        <v>75.0</v>
      </c>
      <c r="K12" s="19">
        <v>67.5</v>
      </c>
      <c r="L12" s="24"/>
      <c r="M12" s="23"/>
      <c r="N12" s="24"/>
      <c r="O12" s="19"/>
      <c r="P12" s="24"/>
      <c r="Q12" s="19"/>
      <c r="R12" s="24"/>
      <c r="S12" s="19"/>
      <c r="T12" s="24"/>
      <c r="U12" s="19"/>
      <c r="V12" s="24"/>
      <c r="W12" s="19"/>
      <c r="X12" s="25"/>
      <c r="Y12" s="25"/>
      <c r="Z12" s="25"/>
      <c r="AA12" s="28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</row>
    <row r="13">
      <c r="A13" s="19">
        <v>8.0</v>
      </c>
      <c r="B13" s="29" t="s">
        <v>56</v>
      </c>
      <c r="C13" s="30" t="s">
        <v>49</v>
      </c>
      <c r="D13" s="22">
        <v>0.04861111111111111</v>
      </c>
      <c r="E13" s="23">
        <v>0.12638888888888888</v>
      </c>
      <c r="F13" s="22"/>
      <c r="G13" s="24">
        <v>0.0</v>
      </c>
      <c r="H13" s="22">
        <v>0.10625</v>
      </c>
      <c r="I13" s="23">
        <v>0.020833333333333332</v>
      </c>
      <c r="J13" s="24">
        <v>30.0</v>
      </c>
      <c r="K13" s="19">
        <v>63.7</v>
      </c>
      <c r="L13" s="24"/>
      <c r="M13" s="23"/>
      <c r="N13" s="24"/>
      <c r="O13" s="19"/>
      <c r="P13" s="24"/>
      <c r="Q13" s="19"/>
      <c r="R13" s="24"/>
      <c r="S13" s="19"/>
      <c r="T13" s="24"/>
      <c r="U13" s="19"/>
      <c r="V13" s="24"/>
      <c r="W13" s="19"/>
      <c r="X13" s="25"/>
      <c r="Y13" s="25"/>
      <c r="Z13" s="25"/>
      <c r="AA13" s="28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</row>
    <row r="14">
      <c r="A14" s="19">
        <v>9.0</v>
      </c>
      <c r="B14" s="29" t="s">
        <v>57</v>
      </c>
      <c r="C14" s="30" t="s">
        <v>49</v>
      </c>
      <c r="D14" s="22">
        <v>0.05694444444444444</v>
      </c>
      <c r="E14" s="23">
        <v>0.11875000000000001</v>
      </c>
      <c r="F14" s="22">
        <v>0.3263888888888889</v>
      </c>
      <c r="G14" s="24">
        <v>95.0</v>
      </c>
      <c r="H14" s="22">
        <v>0.09930555555555555</v>
      </c>
      <c r="I14" s="23">
        <v>0.013136574074074077</v>
      </c>
      <c r="J14" s="24">
        <v>95.0</v>
      </c>
      <c r="K14" s="19">
        <v>69.1</v>
      </c>
      <c r="L14" s="24"/>
      <c r="M14" s="23"/>
      <c r="N14" s="24"/>
      <c r="O14" s="19"/>
      <c r="P14" s="24"/>
      <c r="Q14" s="19"/>
      <c r="R14" s="24"/>
      <c r="S14" s="19"/>
      <c r="T14" s="24"/>
      <c r="U14" s="19"/>
      <c r="V14" s="24"/>
      <c r="W14" s="19"/>
      <c r="X14" s="25"/>
      <c r="Y14" s="25"/>
      <c r="Z14" s="25"/>
      <c r="AA14" s="28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</row>
    <row r="15">
      <c r="A15" s="19">
        <v>10.0</v>
      </c>
      <c r="B15" s="29" t="s">
        <v>58</v>
      </c>
      <c r="C15" s="30" t="s">
        <v>49</v>
      </c>
      <c r="D15" s="22">
        <v>0.020833333333333332</v>
      </c>
      <c r="E15" s="23">
        <v>0.12152777777777778</v>
      </c>
      <c r="F15" s="22">
        <v>0.4069444444444445</v>
      </c>
      <c r="G15" s="24">
        <v>47.0</v>
      </c>
      <c r="H15" s="22">
        <v>0.08472222222222221</v>
      </c>
      <c r="I15" s="23">
        <v>0.03263888888888889</v>
      </c>
      <c r="J15" s="24">
        <v>60.0</v>
      </c>
      <c r="K15" s="19">
        <v>0.0</v>
      </c>
      <c r="L15" s="24"/>
      <c r="M15" s="23"/>
      <c r="N15" s="24"/>
      <c r="O15" s="19"/>
      <c r="P15" s="24"/>
      <c r="Q15" s="19"/>
      <c r="R15" s="24"/>
      <c r="S15" s="19"/>
      <c r="T15" s="24"/>
      <c r="U15" s="19"/>
      <c r="V15" s="24"/>
      <c r="W15" s="19"/>
      <c r="X15" s="25"/>
      <c r="Y15" s="25"/>
      <c r="Z15" s="25"/>
      <c r="AA15" s="28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</row>
    <row r="16">
      <c r="A16" s="19">
        <v>11.0</v>
      </c>
      <c r="B16" s="29" t="s">
        <v>59</v>
      </c>
      <c r="C16" s="30" t="s">
        <v>47</v>
      </c>
      <c r="D16" s="22">
        <v>0.0375</v>
      </c>
      <c r="E16" s="23">
        <v>0.12916666666666668</v>
      </c>
      <c r="F16" s="22">
        <v>0.43124999999999997</v>
      </c>
      <c r="G16" s="24">
        <v>69.0</v>
      </c>
      <c r="H16" s="22"/>
      <c r="I16" s="23">
        <v>0.04027777777777778</v>
      </c>
      <c r="J16" s="24">
        <v>25.0</v>
      </c>
      <c r="K16" s="19">
        <v>80.0</v>
      </c>
      <c r="L16" s="24"/>
      <c r="M16" s="23"/>
      <c r="N16" s="24"/>
      <c r="O16" s="19"/>
      <c r="P16" s="24"/>
      <c r="Q16" s="19"/>
      <c r="R16" s="24"/>
      <c r="S16" s="19"/>
      <c r="T16" s="24"/>
      <c r="U16" s="19"/>
      <c r="V16" s="24"/>
      <c r="W16" s="19"/>
      <c r="X16" s="25"/>
      <c r="Y16" s="25"/>
      <c r="Z16" s="25"/>
      <c r="AA16" s="28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</row>
    <row r="17">
      <c r="A17" s="19">
        <v>12.0</v>
      </c>
      <c r="B17" s="29" t="s">
        <v>60</v>
      </c>
      <c r="C17" s="30" t="s">
        <v>51</v>
      </c>
      <c r="D17" s="22">
        <v>0.05416666666666667</v>
      </c>
      <c r="E17" s="23">
        <v>0.12291666666666667</v>
      </c>
      <c r="F17" s="22">
        <v>0.48333333333333334</v>
      </c>
      <c r="G17" s="24">
        <v>0.0</v>
      </c>
      <c r="H17" s="22">
        <v>0.12361111111111112</v>
      </c>
      <c r="I17" s="23">
        <v>0.013888888888888888</v>
      </c>
      <c r="J17" s="24">
        <v>35.0</v>
      </c>
      <c r="K17" s="19">
        <v>74.0</v>
      </c>
      <c r="L17" s="24"/>
      <c r="M17" s="23"/>
      <c r="N17" s="24"/>
      <c r="O17" s="19"/>
      <c r="P17" s="24"/>
      <c r="Q17" s="19"/>
      <c r="R17" s="24"/>
      <c r="S17" s="19"/>
      <c r="T17" s="24"/>
      <c r="U17" s="19"/>
      <c r="V17" s="24"/>
      <c r="W17" s="19"/>
      <c r="X17" s="25"/>
      <c r="Y17" s="25"/>
      <c r="Z17" s="25"/>
      <c r="AA17" s="28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>
      <c r="A18" s="19">
        <v>13.0</v>
      </c>
      <c r="B18" s="29" t="s">
        <v>61</v>
      </c>
      <c r="C18" s="30" t="s">
        <v>51</v>
      </c>
      <c r="D18" s="22">
        <v>0.12083333333333333</v>
      </c>
      <c r="E18" s="23">
        <v>0.15694444444444444</v>
      </c>
      <c r="F18" s="22">
        <v>0.5104166666666666</v>
      </c>
      <c r="G18" s="24">
        <v>0.0</v>
      </c>
      <c r="H18" s="22"/>
      <c r="I18" s="23">
        <v>0.015972222222222224</v>
      </c>
      <c r="J18" s="24">
        <v>60.0</v>
      </c>
      <c r="K18" s="19">
        <v>47.0</v>
      </c>
      <c r="L18" s="24"/>
      <c r="M18" s="23"/>
      <c r="N18" s="24"/>
      <c r="O18" s="19"/>
      <c r="P18" s="24"/>
      <c r="Q18" s="19"/>
      <c r="R18" s="24"/>
      <c r="S18" s="19"/>
      <c r="T18" s="24"/>
      <c r="U18" s="19"/>
      <c r="V18" s="24"/>
      <c r="W18" s="19"/>
      <c r="X18" s="25"/>
      <c r="Y18" s="25"/>
      <c r="Z18" s="25"/>
      <c r="AA18" s="28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</row>
    <row r="19">
      <c r="A19" s="19">
        <v>14.0</v>
      </c>
      <c r="B19" s="29" t="s">
        <v>62</v>
      </c>
      <c r="C19" s="30" t="s">
        <v>47</v>
      </c>
      <c r="D19" s="22">
        <v>0.05486111111111111</v>
      </c>
      <c r="E19" s="23">
        <v>0.12708333333333333</v>
      </c>
      <c r="F19" s="22">
        <v>0.4291666666666667</v>
      </c>
      <c r="G19" s="24">
        <v>0.0</v>
      </c>
      <c r="H19" s="22"/>
      <c r="I19" s="23">
        <v>0.020833333333333332</v>
      </c>
      <c r="J19" s="24">
        <v>55.0</v>
      </c>
      <c r="K19" s="19">
        <v>73.0</v>
      </c>
      <c r="L19" s="24"/>
      <c r="M19" s="23"/>
      <c r="N19" s="24"/>
      <c r="O19" s="19"/>
      <c r="P19" s="24"/>
      <c r="Q19" s="19"/>
      <c r="R19" s="24"/>
      <c r="S19" s="19"/>
      <c r="T19" s="24"/>
      <c r="U19" s="19"/>
      <c r="V19" s="24"/>
      <c r="W19" s="19"/>
      <c r="X19" s="25"/>
      <c r="Y19" s="25"/>
      <c r="Z19" s="25"/>
      <c r="AA19" s="28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</row>
    <row r="20">
      <c r="A20" s="19">
        <v>15.0</v>
      </c>
      <c r="B20" s="29" t="s">
        <v>63</v>
      </c>
      <c r="C20" s="30" t="s">
        <v>49</v>
      </c>
      <c r="D20" s="22">
        <v>0.011111111111111112</v>
      </c>
      <c r="E20" s="23">
        <v>0.125</v>
      </c>
      <c r="F20" s="22">
        <v>0.3625</v>
      </c>
      <c r="G20" s="24">
        <v>0.0</v>
      </c>
      <c r="H20" s="22"/>
      <c r="I20" s="23">
        <v>0.024305555555555556</v>
      </c>
      <c r="J20" s="24">
        <v>65.0</v>
      </c>
      <c r="K20" s="19">
        <v>65.0</v>
      </c>
      <c r="L20" s="24"/>
      <c r="M20" s="23"/>
      <c r="N20" s="24"/>
      <c r="O20" s="19"/>
      <c r="P20" s="24"/>
      <c r="Q20" s="19"/>
      <c r="R20" s="24"/>
      <c r="S20" s="19"/>
      <c r="T20" s="24"/>
      <c r="U20" s="19"/>
      <c r="V20" s="24"/>
      <c r="W20" s="19"/>
      <c r="X20" s="25"/>
      <c r="Y20" s="25"/>
      <c r="Z20" s="25"/>
      <c r="AA20" s="28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</row>
    <row r="21">
      <c r="A21" s="19">
        <v>16.0</v>
      </c>
      <c r="B21" s="30" t="s">
        <v>64</v>
      </c>
      <c r="C21" s="30" t="s">
        <v>49</v>
      </c>
      <c r="D21" s="22">
        <v>0.10694444444444444</v>
      </c>
      <c r="E21" s="23"/>
      <c r="F21" s="22">
        <v>0.3534722222222222</v>
      </c>
      <c r="G21" s="24">
        <v>85.0</v>
      </c>
      <c r="H21" s="22"/>
      <c r="I21" s="23"/>
      <c r="J21" s="24">
        <v>45.0</v>
      </c>
      <c r="K21" s="19">
        <v>65.0</v>
      </c>
      <c r="L21" s="24"/>
      <c r="M21" s="23"/>
      <c r="N21" s="24"/>
      <c r="O21" s="19"/>
      <c r="P21" s="24"/>
      <c r="Q21" s="19"/>
      <c r="R21" s="24"/>
      <c r="S21" s="19"/>
      <c r="T21" s="24"/>
      <c r="U21" s="19"/>
      <c r="V21" s="24"/>
      <c r="W21" s="19"/>
      <c r="X21" s="25"/>
      <c r="Y21" s="25"/>
      <c r="Z21" s="25"/>
      <c r="AA21" s="28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</row>
    <row r="22">
      <c r="A22" s="19">
        <v>17.0</v>
      </c>
      <c r="B22" s="30" t="s">
        <v>65</v>
      </c>
      <c r="C22" s="31" t="s">
        <v>49</v>
      </c>
      <c r="D22" s="32">
        <v>0.02361111111111111</v>
      </c>
      <c r="E22" s="23">
        <v>0.15208333333333332</v>
      </c>
      <c r="F22" s="22"/>
      <c r="G22" s="24">
        <v>73.0</v>
      </c>
      <c r="H22" s="22">
        <v>0.1326388888888889</v>
      </c>
      <c r="I22" s="23"/>
      <c r="J22" s="24">
        <v>85.0</v>
      </c>
      <c r="K22" s="19">
        <v>45.0</v>
      </c>
      <c r="L22" s="24"/>
      <c r="M22" s="23"/>
      <c r="N22" s="24"/>
      <c r="O22" s="19"/>
      <c r="P22" s="24"/>
      <c r="Q22" s="19"/>
      <c r="R22" s="24"/>
      <c r="S22" s="19"/>
      <c r="T22" s="24"/>
      <c r="U22" s="19"/>
      <c r="V22" s="24"/>
      <c r="W22" s="19"/>
      <c r="X22" s="25"/>
      <c r="Y22" s="25"/>
      <c r="Z22" s="25"/>
      <c r="AA22" s="28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</row>
    <row r="23" ht="12.75" customHeight="1">
      <c r="A23" s="13"/>
      <c r="B23" s="33"/>
      <c r="C23" s="34"/>
      <c r="D23" s="35"/>
      <c r="E23" s="36"/>
      <c r="F23" s="35"/>
      <c r="G23" s="2"/>
      <c r="H23" s="35"/>
      <c r="I23" s="36"/>
      <c r="J23" s="2"/>
      <c r="K23" s="13"/>
      <c r="L23" s="2"/>
      <c r="M23" s="36"/>
      <c r="N23" s="2"/>
      <c r="O23" s="13"/>
      <c r="P23" s="2"/>
      <c r="Q23" s="13"/>
      <c r="R23" s="2"/>
      <c r="S23" s="13"/>
      <c r="T23" s="2"/>
      <c r="U23" s="13"/>
      <c r="V23" s="2"/>
      <c r="W23" s="13"/>
      <c r="X23" s="4"/>
      <c r="Y23" s="4"/>
      <c r="Z23" s="4"/>
      <c r="AA23" s="37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ht="12.75" customHeight="1">
      <c r="A24" s="13"/>
      <c r="B24" s="33"/>
      <c r="C24" s="13"/>
      <c r="D24" s="35"/>
      <c r="E24" s="36"/>
      <c r="F24" s="35"/>
      <c r="G24" s="2"/>
      <c r="H24" s="35"/>
      <c r="I24" s="36"/>
      <c r="J24" s="2"/>
      <c r="K24" s="13"/>
      <c r="L24" s="2"/>
      <c r="M24" s="36"/>
      <c r="N24" s="2"/>
      <c r="O24" s="13"/>
      <c r="P24" s="2"/>
      <c r="Q24" s="13"/>
      <c r="R24" s="2"/>
      <c r="S24" s="13"/>
      <c r="T24" s="2"/>
      <c r="U24" s="13"/>
      <c r="V24" s="2"/>
      <c r="W24" s="13"/>
      <c r="X24" s="4"/>
      <c r="Y24" s="4"/>
      <c r="Z24" s="4"/>
      <c r="AA24" s="37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ht="12.75" customHeight="1">
      <c r="A25" s="13"/>
      <c r="B25" s="33"/>
      <c r="C25" s="13"/>
      <c r="D25" s="35"/>
      <c r="E25" s="36"/>
      <c r="F25" s="35"/>
      <c r="G25" s="2"/>
      <c r="H25" s="35"/>
      <c r="I25" s="36"/>
      <c r="J25" s="2"/>
      <c r="K25" s="13"/>
      <c r="L25" s="2"/>
      <c r="M25" s="36"/>
      <c r="N25" s="2"/>
      <c r="O25" s="13"/>
      <c r="P25" s="2"/>
      <c r="Q25" s="13"/>
      <c r="R25" s="2"/>
      <c r="S25" s="13"/>
      <c r="T25" s="2"/>
      <c r="U25" s="13"/>
      <c r="V25" s="2"/>
      <c r="W25" s="13"/>
      <c r="X25" s="4"/>
      <c r="Y25" s="4"/>
      <c r="Z25" s="4"/>
      <c r="AA25" s="37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ht="12.75" customHeight="1">
      <c r="A26" s="13"/>
      <c r="B26" s="33"/>
      <c r="C26" s="13"/>
      <c r="D26" s="35"/>
      <c r="E26" s="36"/>
      <c r="F26" s="35"/>
      <c r="G26" s="2"/>
      <c r="H26" s="35"/>
      <c r="I26" s="36"/>
      <c r="J26" s="2"/>
      <c r="K26" s="13"/>
      <c r="L26" s="2"/>
      <c r="M26" s="36"/>
      <c r="N26" s="2"/>
      <c r="O26" s="13"/>
      <c r="P26" s="2"/>
      <c r="Q26" s="13"/>
      <c r="R26" s="2"/>
      <c r="S26" s="13"/>
      <c r="T26" s="2"/>
      <c r="U26" s="13"/>
      <c r="V26" s="2"/>
      <c r="W26" s="13"/>
      <c r="X26" s="4"/>
      <c r="Y26" s="4"/>
      <c r="Z26" s="4"/>
      <c r="AA26" s="37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ht="12.75" customHeight="1">
      <c r="A27" s="13"/>
      <c r="B27" s="33"/>
      <c r="C27" s="13"/>
      <c r="D27" s="35"/>
      <c r="E27" s="36"/>
      <c r="F27" s="35"/>
      <c r="G27" s="2"/>
      <c r="H27" s="35"/>
      <c r="I27" s="36"/>
      <c r="J27" s="2"/>
      <c r="K27" s="13"/>
      <c r="L27" s="2"/>
      <c r="M27" s="36"/>
      <c r="N27" s="2"/>
      <c r="O27" s="13"/>
      <c r="P27" s="2"/>
      <c r="Q27" s="13"/>
      <c r="R27" s="2"/>
      <c r="S27" s="13"/>
      <c r="T27" s="2"/>
      <c r="U27" s="13"/>
      <c r="V27" s="2"/>
      <c r="W27" s="13"/>
      <c r="X27" s="4"/>
      <c r="Y27" s="4"/>
      <c r="Z27" s="4"/>
      <c r="AA27" s="37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ht="12.75" customHeight="1">
      <c r="A28" s="13"/>
      <c r="B28" s="33"/>
      <c r="C28" s="13"/>
      <c r="D28" s="35"/>
      <c r="E28" s="36"/>
      <c r="F28" s="35"/>
      <c r="G28" s="2"/>
      <c r="H28" s="35"/>
      <c r="I28" s="36"/>
      <c r="J28" s="2"/>
      <c r="K28" s="13"/>
      <c r="L28" s="2"/>
      <c r="M28" s="36"/>
      <c r="N28" s="2"/>
      <c r="O28" s="13"/>
      <c r="P28" s="2"/>
      <c r="Q28" s="13"/>
      <c r="R28" s="2"/>
      <c r="S28" s="13"/>
      <c r="T28" s="2"/>
      <c r="U28" s="13"/>
      <c r="V28" s="2"/>
      <c r="W28" s="13"/>
      <c r="X28" s="4"/>
      <c r="Y28" s="4"/>
      <c r="Z28" s="4"/>
      <c r="AA28" s="37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ht="12.75" customHeight="1">
      <c r="A29" s="13"/>
      <c r="B29" s="33"/>
      <c r="C29" s="13"/>
      <c r="D29" s="35"/>
      <c r="E29" s="36"/>
      <c r="F29" s="35"/>
      <c r="G29" s="2"/>
      <c r="H29" s="35"/>
      <c r="I29" s="36"/>
      <c r="J29" s="2"/>
      <c r="K29" s="13"/>
      <c r="L29" s="2"/>
      <c r="M29" s="36"/>
      <c r="N29" s="2"/>
      <c r="O29" s="13"/>
      <c r="P29" s="2"/>
      <c r="Q29" s="13"/>
      <c r="R29" s="2"/>
      <c r="S29" s="13"/>
      <c r="T29" s="2"/>
      <c r="U29" s="13"/>
      <c r="V29" s="2"/>
      <c r="W29" s="13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ht="12.75" customHeight="1">
      <c r="A30" s="13"/>
      <c r="B30" s="33"/>
      <c r="C30" s="13"/>
      <c r="D30" s="35"/>
      <c r="E30" s="36"/>
      <c r="F30" s="35"/>
      <c r="G30" s="2"/>
      <c r="H30" s="35"/>
      <c r="I30" s="36"/>
      <c r="J30" s="2"/>
      <c r="K30" s="13"/>
      <c r="L30" s="2"/>
      <c r="M30" s="36"/>
      <c r="N30" s="2"/>
      <c r="O30" s="13"/>
      <c r="P30" s="2"/>
      <c r="Q30" s="13"/>
      <c r="R30" s="2"/>
      <c r="S30" s="13"/>
      <c r="T30" s="2"/>
      <c r="U30" s="13"/>
      <c r="V30" s="2"/>
      <c r="W30" s="13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ht="12.75" customHeight="1">
      <c r="A31" s="13"/>
      <c r="B31" s="33"/>
      <c r="C31" s="13"/>
      <c r="D31" s="35"/>
      <c r="E31" s="36"/>
      <c r="F31" s="35"/>
      <c r="G31" s="2"/>
      <c r="H31" s="35"/>
      <c r="I31" s="36"/>
      <c r="J31" s="2"/>
      <c r="K31" s="13"/>
      <c r="L31" s="2"/>
      <c r="M31" s="36"/>
      <c r="N31" s="2"/>
      <c r="O31" s="13"/>
      <c r="P31" s="2"/>
      <c r="Q31" s="13"/>
      <c r="R31" s="2"/>
      <c r="S31" s="13"/>
      <c r="T31" s="2"/>
      <c r="U31" s="13"/>
      <c r="V31" s="2"/>
      <c r="W31" s="13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ht="12.75" customHeight="1">
      <c r="A32" s="13"/>
      <c r="B32" s="33"/>
      <c r="C32" s="13"/>
      <c r="D32" s="35"/>
      <c r="E32" s="36"/>
      <c r="F32" s="35"/>
      <c r="G32" s="2"/>
      <c r="H32" s="35"/>
      <c r="I32" s="36"/>
      <c r="J32" s="2"/>
      <c r="K32" s="13"/>
      <c r="L32" s="2"/>
      <c r="M32" s="36"/>
      <c r="N32" s="2"/>
      <c r="O32" s="13"/>
      <c r="P32" s="2"/>
      <c r="Q32" s="13"/>
      <c r="R32" s="2"/>
      <c r="S32" s="13"/>
      <c r="T32" s="2"/>
      <c r="U32" s="13"/>
      <c r="V32" s="2"/>
      <c r="W32" s="13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ht="12.75" customHeight="1">
      <c r="A33" s="13"/>
      <c r="B33" s="33"/>
      <c r="C33" s="13"/>
      <c r="D33" s="35"/>
      <c r="E33" s="36"/>
      <c r="F33" s="35"/>
      <c r="G33" s="2"/>
      <c r="H33" s="35"/>
      <c r="I33" s="36"/>
      <c r="J33" s="2"/>
      <c r="K33" s="13"/>
      <c r="L33" s="2"/>
      <c r="M33" s="36"/>
      <c r="N33" s="2"/>
      <c r="O33" s="13"/>
      <c r="P33" s="2"/>
      <c r="Q33" s="13"/>
      <c r="R33" s="2"/>
      <c r="S33" s="13"/>
      <c r="T33" s="2"/>
      <c r="U33" s="13"/>
      <c r="V33" s="2"/>
      <c r="W33" s="13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ht="12.75" customHeight="1">
      <c r="A34" s="13"/>
      <c r="B34" s="33"/>
      <c r="C34" s="13"/>
      <c r="D34" s="35"/>
      <c r="E34" s="36"/>
      <c r="F34" s="35"/>
      <c r="G34" s="2"/>
      <c r="H34" s="35"/>
      <c r="I34" s="36"/>
      <c r="J34" s="2"/>
      <c r="K34" s="13"/>
      <c r="L34" s="2"/>
      <c r="M34" s="36"/>
      <c r="N34" s="2"/>
      <c r="O34" s="13"/>
      <c r="P34" s="2"/>
      <c r="Q34" s="13"/>
      <c r="R34" s="2"/>
      <c r="S34" s="13"/>
      <c r="T34" s="2"/>
      <c r="U34" s="13"/>
      <c r="V34" s="2"/>
      <c r="W34" s="13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ht="12.75" customHeight="1">
      <c r="A35" s="13"/>
      <c r="B35" s="33"/>
      <c r="C35" s="13"/>
      <c r="D35" s="35"/>
      <c r="E35" s="36"/>
      <c r="F35" s="35"/>
      <c r="G35" s="2"/>
      <c r="H35" s="35"/>
      <c r="I35" s="36"/>
      <c r="J35" s="2"/>
      <c r="K35" s="13"/>
      <c r="L35" s="2"/>
      <c r="M35" s="36"/>
      <c r="N35" s="2"/>
      <c r="O35" s="13"/>
      <c r="P35" s="2"/>
      <c r="Q35" s="13"/>
      <c r="R35" s="2"/>
      <c r="S35" s="13"/>
      <c r="T35" s="2"/>
      <c r="U35" s="13"/>
      <c r="V35" s="2"/>
      <c r="W35" s="13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ht="12.75" customHeight="1">
      <c r="A36" s="13"/>
      <c r="B36" s="33"/>
      <c r="C36" s="13"/>
      <c r="D36" s="35"/>
      <c r="E36" s="36"/>
      <c r="F36" s="35"/>
      <c r="G36" s="2"/>
      <c r="H36" s="35"/>
      <c r="I36" s="36"/>
      <c r="J36" s="2"/>
      <c r="K36" s="13"/>
      <c r="L36" s="2"/>
      <c r="M36" s="36"/>
      <c r="N36" s="2"/>
      <c r="O36" s="13"/>
      <c r="P36" s="2"/>
      <c r="Q36" s="13"/>
      <c r="R36" s="2"/>
      <c r="S36" s="13"/>
      <c r="T36" s="2"/>
      <c r="U36" s="13"/>
      <c r="V36" s="2"/>
      <c r="W36" s="13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ht="12.75" customHeight="1">
      <c r="A37" s="13"/>
      <c r="B37" s="33"/>
      <c r="C37" s="13"/>
      <c r="D37" s="35"/>
      <c r="E37" s="36"/>
      <c r="F37" s="35"/>
      <c r="G37" s="2"/>
      <c r="H37" s="35"/>
      <c r="I37" s="36"/>
      <c r="J37" s="2"/>
      <c r="K37" s="13"/>
      <c r="L37" s="2"/>
      <c r="M37" s="36"/>
      <c r="N37" s="2"/>
      <c r="O37" s="13"/>
      <c r="P37" s="2"/>
      <c r="Q37" s="13"/>
      <c r="R37" s="2"/>
      <c r="S37" s="13"/>
      <c r="T37" s="2"/>
      <c r="U37" s="13"/>
      <c r="V37" s="2"/>
      <c r="W37" s="1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ht="12.75" customHeight="1">
      <c r="A38" s="13"/>
      <c r="B38" s="33"/>
      <c r="C38" s="13"/>
      <c r="D38" s="35"/>
      <c r="E38" s="36"/>
      <c r="F38" s="35"/>
      <c r="G38" s="2"/>
      <c r="H38" s="35"/>
      <c r="I38" s="36"/>
      <c r="J38" s="2"/>
      <c r="K38" s="13"/>
      <c r="L38" s="2"/>
      <c r="M38" s="36"/>
      <c r="N38" s="2"/>
      <c r="O38" s="13"/>
      <c r="P38" s="2"/>
      <c r="Q38" s="13"/>
      <c r="R38" s="2"/>
      <c r="S38" s="13"/>
      <c r="T38" s="2"/>
      <c r="U38" s="13"/>
      <c r="V38" s="2"/>
      <c r="W38" s="1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ht="12.75" customHeight="1">
      <c r="A39" s="13"/>
      <c r="B39" s="33"/>
      <c r="C39" s="13"/>
      <c r="D39" s="35"/>
      <c r="E39" s="36"/>
      <c r="F39" s="35"/>
      <c r="G39" s="2"/>
      <c r="H39" s="35"/>
      <c r="I39" s="36"/>
      <c r="J39" s="2"/>
      <c r="K39" s="13"/>
      <c r="L39" s="2"/>
      <c r="M39" s="36"/>
      <c r="N39" s="2"/>
      <c r="O39" s="13"/>
      <c r="P39" s="2"/>
      <c r="Q39" s="13"/>
      <c r="R39" s="2"/>
      <c r="S39" s="13"/>
      <c r="T39" s="2"/>
      <c r="U39" s="13"/>
      <c r="V39" s="2"/>
      <c r="W39" s="1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ht="12.75" customHeight="1">
      <c r="A40" s="13"/>
      <c r="B40" s="33"/>
      <c r="C40" s="13"/>
      <c r="D40" s="35"/>
      <c r="E40" s="36"/>
      <c r="F40" s="35"/>
      <c r="G40" s="2"/>
      <c r="H40" s="35"/>
      <c r="I40" s="36"/>
      <c r="J40" s="2"/>
      <c r="K40" s="13"/>
      <c r="L40" s="2"/>
      <c r="M40" s="36"/>
      <c r="N40" s="2"/>
      <c r="O40" s="13"/>
      <c r="P40" s="2"/>
      <c r="Q40" s="13"/>
      <c r="R40" s="2"/>
      <c r="S40" s="13"/>
      <c r="T40" s="2"/>
      <c r="U40" s="13"/>
      <c r="V40" s="2"/>
      <c r="W40" s="13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ht="12.75" customHeight="1">
      <c r="A41" s="13"/>
      <c r="B41" s="33"/>
      <c r="C41" s="13"/>
      <c r="D41" s="35"/>
      <c r="E41" s="36"/>
      <c r="F41" s="35"/>
      <c r="G41" s="2"/>
      <c r="H41" s="35"/>
      <c r="I41" s="36"/>
      <c r="J41" s="2"/>
      <c r="K41" s="13"/>
      <c r="L41" s="2"/>
      <c r="M41" s="36"/>
      <c r="N41" s="2"/>
      <c r="O41" s="13"/>
      <c r="P41" s="2"/>
      <c r="Q41" s="13"/>
      <c r="R41" s="2"/>
      <c r="S41" s="13"/>
      <c r="T41" s="2"/>
      <c r="U41" s="13"/>
      <c r="V41" s="2"/>
      <c r="W41" s="13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ht="12.75" customHeight="1">
      <c r="A42" s="13"/>
      <c r="B42" s="33"/>
      <c r="C42" s="13"/>
      <c r="D42" s="35"/>
      <c r="E42" s="36"/>
      <c r="F42" s="35"/>
      <c r="G42" s="2"/>
      <c r="H42" s="35"/>
      <c r="I42" s="36"/>
      <c r="J42" s="2"/>
      <c r="K42" s="13"/>
      <c r="L42" s="2"/>
      <c r="M42" s="36"/>
      <c r="N42" s="2"/>
      <c r="O42" s="13"/>
      <c r="P42" s="2"/>
      <c r="Q42" s="13"/>
      <c r="R42" s="2"/>
      <c r="S42" s="13"/>
      <c r="T42" s="2"/>
      <c r="U42" s="13"/>
      <c r="V42" s="2"/>
      <c r="W42" s="13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ht="12.75" customHeight="1">
      <c r="A43" s="13"/>
      <c r="B43" s="33"/>
      <c r="C43" s="13"/>
      <c r="D43" s="35"/>
      <c r="E43" s="36"/>
      <c r="F43" s="35"/>
      <c r="G43" s="2"/>
      <c r="H43" s="35"/>
      <c r="I43" s="36"/>
      <c r="J43" s="2"/>
      <c r="K43" s="13"/>
      <c r="L43" s="2"/>
      <c r="M43" s="36"/>
      <c r="N43" s="2"/>
      <c r="O43" s="13"/>
      <c r="P43" s="2"/>
      <c r="Q43" s="13"/>
      <c r="R43" s="2"/>
      <c r="S43" s="13"/>
      <c r="T43" s="2"/>
      <c r="U43" s="13"/>
      <c r="V43" s="2"/>
      <c r="W43" s="13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ht="12.75" customHeight="1">
      <c r="A44" s="13"/>
      <c r="B44" s="33"/>
      <c r="C44" s="13"/>
      <c r="D44" s="35"/>
      <c r="E44" s="36"/>
      <c r="F44" s="35"/>
      <c r="G44" s="2"/>
      <c r="H44" s="35"/>
      <c r="I44" s="36"/>
      <c r="J44" s="2"/>
      <c r="K44" s="13"/>
      <c r="L44" s="2"/>
      <c r="M44" s="36"/>
      <c r="N44" s="2"/>
      <c r="O44" s="13"/>
      <c r="P44" s="2"/>
      <c r="Q44" s="13"/>
      <c r="R44" s="2"/>
      <c r="S44" s="13"/>
      <c r="T44" s="2"/>
      <c r="U44" s="13"/>
      <c r="V44" s="2"/>
      <c r="W44" s="13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ht="12.75" customHeight="1">
      <c r="A45" s="13"/>
      <c r="B45" s="33"/>
      <c r="C45" s="13"/>
      <c r="D45" s="35"/>
      <c r="E45" s="36"/>
      <c r="F45" s="35"/>
      <c r="G45" s="2"/>
      <c r="H45" s="35"/>
      <c r="I45" s="36"/>
      <c r="J45" s="2"/>
      <c r="K45" s="13"/>
      <c r="L45" s="2"/>
      <c r="M45" s="36"/>
      <c r="N45" s="2"/>
      <c r="O45" s="13"/>
      <c r="P45" s="2"/>
      <c r="Q45" s="13"/>
      <c r="R45" s="2"/>
      <c r="S45" s="13"/>
      <c r="T45" s="2"/>
      <c r="U45" s="13"/>
      <c r="V45" s="2"/>
      <c r="W45" s="13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ht="12.75" customHeight="1">
      <c r="A46" s="13"/>
      <c r="B46" s="38"/>
      <c r="C46" s="13"/>
      <c r="D46" s="35"/>
      <c r="E46" s="36"/>
      <c r="F46" s="35"/>
      <c r="G46" s="2"/>
      <c r="H46" s="35"/>
      <c r="I46" s="36"/>
      <c r="J46" s="2"/>
      <c r="K46" s="13"/>
      <c r="L46" s="2"/>
      <c r="M46" s="36"/>
      <c r="N46" s="2"/>
      <c r="O46" s="13"/>
      <c r="P46" s="2"/>
      <c r="Q46" s="13"/>
      <c r="R46" s="2"/>
      <c r="S46" s="13"/>
      <c r="T46" s="2"/>
      <c r="U46" s="13"/>
      <c r="V46" s="2"/>
      <c r="W46" s="1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ht="12.75" customHeight="1">
      <c r="A47" s="13"/>
      <c r="B47" s="38"/>
      <c r="C47" s="13"/>
      <c r="D47" s="35"/>
      <c r="E47" s="36"/>
      <c r="F47" s="35"/>
      <c r="G47" s="2"/>
      <c r="H47" s="35"/>
      <c r="I47" s="36"/>
      <c r="J47" s="2"/>
      <c r="K47" s="13"/>
      <c r="L47" s="2"/>
      <c r="M47" s="36"/>
      <c r="N47" s="2"/>
      <c r="O47" s="13"/>
      <c r="P47" s="2"/>
      <c r="Q47" s="13"/>
      <c r="R47" s="2"/>
      <c r="S47" s="13"/>
      <c r="T47" s="2"/>
      <c r="U47" s="13"/>
      <c r="V47" s="2"/>
      <c r="W47" s="1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ht="12.75" customHeight="1">
      <c r="A48" s="13"/>
      <c r="B48" s="38"/>
      <c r="C48" s="13"/>
      <c r="D48" s="35"/>
      <c r="E48" s="36"/>
      <c r="F48" s="35"/>
      <c r="G48" s="2"/>
      <c r="H48" s="35"/>
      <c r="I48" s="36"/>
      <c r="J48" s="2"/>
      <c r="K48" s="13"/>
      <c r="L48" s="2"/>
      <c r="M48" s="36"/>
      <c r="N48" s="2"/>
      <c r="O48" s="13"/>
      <c r="P48" s="2"/>
      <c r="Q48" s="13"/>
      <c r="R48" s="2"/>
      <c r="S48" s="13"/>
      <c r="T48" s="2"/>
      <c r="U48" s="13"/>
      <c r="V48" s="2"/>
      <c r="W48" s="1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ht="12.75" customHeight="1">
      <c r="A49" s="13"/>
      <c r="B49" s="38"/>
      <c r="C49" s="13"/>
      <c r="D49" s="35"/>
      <c r="E49" s="36"/>
      <c r="F49" s="35"/>
      <c r="G49" s="2"/>
      <c r="H49" s="35"/>
      <c r="I49" s="36"/>
      <c r="J49" s="2"/>
      <c r="K49" s="13"/>
      <c r="L49" s="2"/>
      <c r="M49" s="36"/>
      <c r="N49" s="2"/>
      <c r="O49" s="13"/>
      <c r="P49" s="2"/>
      <c r="Q49" s="13"/>
      <c r="R49" s="2"/>
      <c r="S49" s="13"/>
      <c r="T49" s="2"/>
      <c r="U49" s="13"/>
      <c r="V49" s="2"/>
      <c r="W49" s="13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ht="12.75" customHeight="1">
      <c r="A50" s="13"/>
      <c r="B50" s="38"/>
      <c r="C50" s="13"/>
      <c r="D50" s="35"/>
      <c r="E50" s="36"/>
      <c r="F50" s="35"/>
      <c r="G50" s="2"/>
      <c r="H50" s="35"/>
      <c r="I50" s="36"/>
      <c r="J50" s="2"/>
      <c r="K50" s="13"/>
      <c r="L50" s="2"/>
      <c r="M50" s="36"/>
      <c r="N50" s="2"/>
      <c r="O50" s="13"/>
      <c r="P50" s="2"/>
      <c r="Q50" s="13"/>
      <c r="R50" s="2"/>
      <c r="S50" s="13"/>
      <c r="T50" s="2"/>
      <c r="U50" s="13"/>
      <c r="V50" s="2"/>
      <c r="W50" s="13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ht="12.75" customHeight="1">
      <c r="A51" s="13"/>
      <c r="B51" s="38"/>
      <c r="C51" s="13"/>
      <c r="D51" s="35"/>
      <c r="E51" s="36"/>
      <c r="F51" s="35"/>
      <c r="G51" s="2"/>
      <c r="H51" s="35"/>
      <c r="I51" s="36"/>
      <c r="J51" s="2"/>
      <c r="K51" s="13"/>
      <c r="L51" s="2"/>
      <c r="M51" s="36"/>
      <c r="N51" s="2"/>
      <c r="O51" s="13"/>
      <c r="P51" s="2"/>
      <c r="Q51" s="13"/>
      <c r="R51" s="2"/>
      <c r="S51" s="13"/>
      <c r="T51" s="2"/>
      <c r="U51" s="13"/>
      <c r="V51" s="2"/>
      <c r="W51" s="13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ht="12.75" customHeight="1">
      <c r="A52" s="13"/>
      <c r="B52" s="38"/>
      <c r="C52" s="13"/>
      <c r="D52" s="35"/>
      <c r="E52" s="36"/>
      <c r="F52" s="35"/>
      <c r="G52" s="2"/>
      <c r="H52" s="35"/>
      <c r="I52" s="36"/>
      <c r="J52" s="2"/>
      <c r="K52" s="13"/>
      <c r="L52" s="2"/>
      <c r="M52" s="36"/>
      <c r="N52" s="2"/>
      <c r="O52" s="13"/>
      <c r="P52" s="2"/>
      <c r="Q52" s="13"/>
      <c r="R52" s="2"/>
      <c r="S52" s="13"/>
      <c r="T52" s="2"/>
      <c r="U52" s="13"/>
      <c r="V52" s="2"/>
      <c r="W52" s="13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ht="12.75" customHeight="1">
      <c r="A53" s="13"/>
      <c r="B53" s="38"/>
      <c r="C53" s="13"/>
      <c r="D53" s="35"/>
      <c r="E53" s="36"/>
      <c r="F53" s="35"/>
      <c r="G53" s="2"/>
      <c r="H53" s="35"/>
      <c r="I53" s="36"/>
      <c r="J53" s="2"/>
      <c r="K53" s="13"/>
      <c r="L53" s="2"/>
      <c r="M53" s="36"/>
      <c r="N53" s="2"/>
      <c r="O53" s="13"/>
      <c r="P53" s="2"/>
      <c r="Q53" s="13"/>
      <c r="R53" s="2"/>
      <c r="S53" s="13"/>
      <c r="T53" s="2"/>
      <c r="U53" s="13"/>
      <c r="V53" s="2"/>
      <c r="W53" s="13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ht="12.75" customHeight="1">
      <c r="A54" s="13"/>
      <c r="B54" s="38"/>
      <c r="C54" s="13"/>
      <c r="D54" s="35"/>
      <c r="E54" s="36"/>
      <c r="F54" s="35"/>
      <c r="G54" s="2"/>
      <c r="H54" s="35"/>
      <c r="I54" s="36"/>
      <c r="J54" s="2"/>
      <c r="K54" s="13"/>
      <c r="L54" s="2"/>
      <c r="M54" s="36"/>
      <c r="N54" s="2"/>
      <c r="O54" s="13"/>
      <c r="P54" s="2"/>
      <c r="Q54" s="13"/>
      <c r="R54" s="2"/>
      <c r="S54" s="13"/>
      <c r="T54" s="2"/>
      <c r="U54" s="13"/>
      <c r="V54" s="2"/>
      <c r="W54" s="13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ht="12.75" customHeight="1">
      <c r="A55" s="13"/>
      <c r="B55" s="38"/>
      <c r="C55" s="13"/>
      <c r="D55" s="39"/>
      <c r="E55" s="36"/>
      <c r="F55" s="35"/>
      <c r="G55" s="2"/>
      <c r="H55" s="35"/>
      <c r="I55" s="36"/>
      <c r="J55" s="2"/>
      <c r="K55" s="13"/>
      <c r="L55" s="2"/>
      <c r="M55" s="36"/>
      <c r="N55" s="2"/>
      <c r="O55" s="13"/>
      <c r="P55" s="2"/>
      <c r="Q55" s="13"/>
      <c r="R55" s="2"/>
      <c r="S55" s="13"/>
      <c r="T55" s="2"/>
      <c r="U55" s="13"/>
      <c r="V55" s="2"/>
      <c r="W55" s="13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ht="12.75" customHeight="1">
      <c r="A56" s="13"/>
      <c r="B56" s="38"/>
      <c r="C56" s="13"/>
      <c r="D56" s="39"/>
      <c r="E56" s="36"/>
      <c r="F56" s="35"/>
      <c r="G56" s="2"/>
      <c r="H56" s="35"/>
      <c r="I56" s="36"/>
      <c r="J56" s="2"/>
      <c r="K56" s="13"/>
      <c r="L56" s="2"/>
      <c r="M56" s="36"/>
      <c r="N56" s="2"/>
      <c r="O56" s="13"/>
      <c r="P56" s="2"/>
      <c r="Q56" s="13"/>
      <c r="R56" s="2"/>
      <c r="S56" s="13"/>
      <c r="T56" s="2"/>
      <c r="U56" s="13"/>
      <c r="V56" s="2"/>
      <c r="W56" s="13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ht="12.75" customHeight="1">
      <c r="A57" s="13"/>
      <c r="B57" s="40"/>
      <c r="C57" s="13"/>
      <c r="D57" s="41"/>
      <c r="E57" s="36"/>
      <c r="F57" s="35"/>
      <c r="G57" s="2"/>
      <c r="H57" s="35"/>
      <c r="I57" s="36"/>
      <c r="J57" s="2"/>
      <c r="K57" s="13"/>
      <c r="L57" s="2"/>
      <c r="M57" s="36"/>
      <c r="N57" s="2"/>
      <c r="O57" s="13"/>
      <c r="P57" s="2"/>
      <c r="Q57" s="13"/>
      <c r="R57" s="2"/>
      <c r="S57" s="13"/>
      <c r="T57" s="2"/>
      <c r="U57" s="13"/>
      <c r="V57" s="2"/>
      <c r="W57" s="13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ht="12.75" customHeight="1">
      <c r="A58" s="13"/>
      <c r="B58" s="40"/>
      <c r="C58" s="13"/>
      <c r="D58" s="41"/>
      <c r="E58" s="36"/>
      <c r="F58" s="35"/>
      <c r="G58" s="2"/>
      <c r="H58" s="35"/>
      <c r="I58" s="36"/>
      <c r="J58" s="2"/>
      <c r="K58" s="13"/>
      <c r="L58" s="2"/>
      <c r="M58" s="36"/>
      <c r="N58" s="2"/>
      <c r="O58" s="13"/>
      <c r="P58" s="2"/>
      <c r="Q58" s="13"/>
      <c r="R58" s="2"/>
      <c r="S58" s="13"/>
      <c r="T58" s="2"/>
      <c r="U58" s="13"/>
      <c r="V58" s="2"/>
      <c r="W58" s="13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ht="12.75" customHeight="1">
      <c r="A59" s="13"/>
      <c r="B59" s="40"/>
      <c r="C59" s="13"/>
      <c r="D59" s="41"/>
      <c r="E59" s="36"/>
      <c r="F59" s="35"/>
      <c r="G59" s="2"/>
      <c r="H59" s="35"/>
      <c r="I59" s="36"/>
      <c r="J59" s="2"/>
      <c r="K59" s="13"/>
      <c r="L59" s="2"/>
      <c r="M59" s="36"/>
      <c r="N59" s="2"/>
      <c r="O59" s="13"/>
      <c r="P59" s="2"/>
      <c r="Q59" s="13"/>
      <c r="R59" s="2"/>
      <c r="S59" s="13"/>
      <c r="T59" s="2"/>
      <c r="U59" s="13"/>
      <c r="V59" s="2"/>
      <c r="W59" s="13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ht="12.75" customHeight="1">
      <c r="A60" s="13"/>
      <c r="B60" s="40"/>
      <c r="C60" s="13"/>
      <c r="D60" s="41"/>
      <c r="E60" s="36"/>
      <c r="F60" s="35"/>
      <c r="G60" s="2"/>
      <c r="H60" s="35"/>
      <c r="I60" s="36"/>
      <c r="J60" s="2"/>
      <c r="K60" s="13"/>
      <c r="L60" s="2"/>
      <c r="M60" s="36"/>
      <c r="N60" s="2"/>
      <c r="O60" s="13"/>
      <c r="P60" s="2"/>
      <c r="Q60" s="13"/>
      <c r="R60" s="2"/>
      <c r="S60" s="13"/>
      <c r="T60" s="2"/>
      <c r="U60" s="13"/>
      <c r="V60" s="2"/>
      <c r="W60" s="13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ht="12.75" customHeight="1">
      <c r="A61" s="13"/>
      <c r="B61" s="40"/>
      <c r="C61" s="13"/>
      <c r="D61" s="41"/>
      <c r="E61" s="36"/>
      <c r="F61" s="35"/>
      <c r="G61" s="2"/>
      <c r="H61" s="35"/>
      <c r="I61" s="36"/>
      <c r="J61" s="2"/>
      <c r="K61" s="13"/>
      <c r="L61" s="2"/>
      <c r="M61" s="36"/>
      <c r="N61" s="2"/>
      <c r="O61" s="13"/>
      <c r="P61" s="2"/>
      <c r="Q61" s="13"/>
      <c r="R61" s="2"/>
      <c r="S61" s="13"/>
      <c r="T61" s="2"/>
      <c r="U61" s="13"/>
      <c r="V61" s="2"/>
      <c r="W61" s="13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ht="12.75" customHeight="1">
      <c r="A62" s="13"/>
      <c r="B62" s="40"/>
      <c r="C62" s="13"/>
      <c r="D62" s="41"/>
      <c r="E62" s="36"/>
      <c r="F62" s="35"/>
      <c r="G62" s="2"/>
      <c r="H62" s="35"/>
      <c r="I62" s="36"/>
      <c r="J62" s="2"/>
      <c r="K62" s="13"/>
      <c r="L62" s="2"/>
      <c r="M62" s="36"/>
      <c r="N62" s="2"/>
      <c r="O62" s="13"/>
      <c r="P62" s="2"/>
      <c r="Q62" s="13"/>
      <c r="R62" s="2"/>
      <c r="S62" s="13"/>
      <c r="T62" s="2"/>
      <c r="U62" s="13"/>
      <c r="V62" s="2"/>
      <c r="W62" s="13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</row>
    <row r="63" ht="12.75" customHeight="1">
      <c r="A63" s="13"/>
      <c r="B63" s="40"/>
      <c r="C63" s="13"/>
      <c r="D63" s="41"/>
      <c r="E63" s="36"/>
      <c r="F63" s="35"/>
      <c r="G63" s="2"/>
      <c r="H63" s="35"/>
      <c r="I63" s="36"/>
      <c r="J63" s="2"/>
      <c r="K63" s="13"/>
      <c r="L63" s="2"/>
      <c r="M63" s="36"/>
      <c r="N63" s="2"/>
      <c r="O63" s="13"/>
      <c r="P63" s="2"/>
      <c r="Q63" s="13"/>
      <c r="R63" s="2"/>
      <c r="S63" s="13"/>
      <c r="T63" s="2"/>
      <c r="U63" s="13"/>
      <c r="V63" s="2"/>
      <c r="W63" s="13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</row>
    <row r="64" ht="12.75" customHeight="1">
      <c r="A64" s="13"/>
      <c r="B64" s="40"/>
      <c r="C64" s="13"/>
      <c r="D64" s="41"/>
      <c r="E64" s="36"/>
      <c r="F64" s="35"/>
      <c r="G64" s="2"/>
      <c r="H64" s="35"/>
      <c r="I64" s="36"/>
      <c r="J64" s="2"/>
      <c r="K64" s="13"/>
      <c r="L64" s="2"/>
      <c r="M64" s="36"/>
      <c r="N64" s="2"/>
      <c r="O64" s="13"/>
      <c r="P64" s="2"/>
      <c r="Q64" s="13"/>
      <c r="R64" s="2"/>
      <c r="S64" s="13"/>
      <c r="T64" s="2"/>
      <c r="U64" s="13"/>
      <c r="V64" s="2"/>
      <c r="W64" s="13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  <row r="65" ht="12.75" customHeight="1">
      <c r="A65" s="13"/>
      <c r="B65" s="40"/>
      <c r="C65" s="13"/>
      <c r="D65" s="41"/>
      <c r="E65" s="36"/>
      <c r="F65" s="35"/>
      <c r="G65" s="2"/>
      <c r="H65" s="35"/>
      <c r="I65" s="36"/>
      <c r="J65" s="2"/>
      <c r="K65" s="13"/>
      <c r="L65" s="2"/>
      <c r="M65" s="36"/>
      <c r="N65" s="2"/>
      <c r="O65" s="13"/>
      <c r="P65" s="2"/>
      <c r="Q65" s="13"/>
      <c r="R65" s="2"/>
      <c r="S65" s="13"/>
      <c r="T65" s="2"/>
      <c r="U65" s="13"/>
      <c r="V65" s="2"/>
      <c r="W65" s="13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</row>
    <row r="66" ht="12.75" customHeight="1">
      <c r="A66" s="13"/>
      <c r="B66" s="40"/>
      <c r="C66" s="13"/>
      <c r="D66" s="41"/>
      <c r="E66" s="36"/>
      <c r="F66" s="35"/>
      <c r="G66" s="2"/>
      <c r="H66" s="35"/>
      <c r="I66" s="36"/>
      <c r="J66" s="2"/>
      <c r="K66" s="13"/>
      <c r="L66" s="2"/>
      <c r="M66" s="36"/>
      <c r="N66" s="2"/>
      <c r="O66" s="13"/>
      <c r="P66" s="2"/>
      <c r="Q66" s="13"/>
      <c r="R66" s="2"/>
      <c r="S66" s="13"/>
      <c r="T66" s="2"/>
      <c r="U66" s="13"/>
      <c r="V66" s="2"/>
      <c r="W66" s="13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</row>
    <row r="67" ht="12.75" customHeight="1">
      <c r="A67" s="13"/>
      <c r="B67" s="40"/>
      <c r="C67" s="13"/>
      <c r="D67" s="41"/>
      <c r="E67" s="36"/>
      <c r="F67" s="35"/>
      <c r="G67" s="2"/>
      <c r="H67" s="35"/>
      <c r="I67" s="36"/>
      <c r="J67" s="2"/>
      <c r="K67" s="13"/>
      <c r="L67" s="2"/>
      <c r="M67" s="36"/>
      <c r="N67" s="2"/>
      <c r="O67" s="13"/>
      <c r="P67" s="2"/>
      <c r="Q67" s="13"/>
      <c r="R67" s="2"/>
      <c r="S67" s="13"/>
      <c r="T67" s="2"/>
      <c r="U67" s="13"/>
      <c r="V67" s="2"/>
      <c r="W67" s="13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</row>
    <row r="68" ht="12.75" customHeight="1">
      <c r="A68" s="13"/>
      <c r="B68" s="40"/>
      <c r="C68" s="13"/>
      <c r="D68" s="41"/>
      <c r="E68" s="36"/>
      <c r="F68" s="35"/>
      <c r="G68" s="2"/>
      <c r="H68" s="35"/>
      <c r="I68" s="36"/>
      <c r="J68" s="2"/>
      <c r="K68" s="13"/>
      <c r="L68" s="2"/>
      <c r="M68" s="36"/>
      <c r="N68" s="2"/>
      <c r="O68" s="13"/>
      <c r="P68" s="2"/>
      <c r="Q68" s="13"/>
      <c r="R68" s="2"/>
      <c r="S68" s="13"/>
      <c r="T68" s="2"/>
      <c r="U68" s="13"/>
      <c r="V68" s="2"/>
      <c r="W68" s="13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</row>
    <row r="69" ht="12.75" customHeight="1">
      <c r="A69" s="13"/>
      <c r="B69" s="40"/>
      <c r="C69" s="13"/>
      <c r="D69" s="35"/>
      <c r="E69" s="36"/>
      <c r="F69" s="35"/>
      <c r="G69" s="2"/>
      <c r="H69" s="35"/>
      <c r="I69" s="36"/>
      <c r="J69" s="2"/>
      <c r="K69" s="13"/>
      <c r="L69" s="2"/>
      <c r="M69" s="36"/>
      <c r="N69" s="2"/>
      <c r="O69" s="13"/>
      <c r="P69" s="2"/>
      <c r="Q69" s="13"/>
      <c r="R69" s="2"/>
      <c r="S69" s="13"/>
      <c r="T69" s="2"/>
      <c r="U69" s="13"/>
      <c r="V69" s="2"/>
      <c r="W69" s="13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ht="12.75" customHeight="1">
      <c r="A70" s="13"/>
      <c r="B70" s="40"/>
      <c r="C70" s="13"/>
      <c r="D70" s="35"/>
      <c r="E70" s="36"/>
      <c r="F70" s="35"/>
      <c r="G70" s="2"/>
      <c r="H70" s="35"/>
      <c r="I70" s="36"/>
      <c r="J70" s="2"/>
      <c r="K70" s="13"/>
      <c r="L70" s="2"/>
      <c r="M70" s="36"/>
      <c r="N70" s="2"/>
      <c r="O70" s="13"/>
      <c r="P70" s="2"/>
      <c r="Q70" s="13"/>
      <c r="R70" s="2"/>
      <c r="S70" s="13"/>
      <c r="T70" s="2"/>
      <c r="U70" s="13"/>
      <c r="V70" s="2"/>
      <c r="W70" s="13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ht="12.75" customHeight="1">
      <c r="A71" s="13"/>
      <c r="B71" s="38"/>
      <c r="C71" s="13"/>
      <c r="D71" s="35"/>
      <c r="E71" s="36"/>
      <c r="F71" s="35"/>
      <c r="G71" s="2"/>
      <c r="H71" s="35"/>
      <c r="I71" s="36"/>
      <c r="J71" s="2"/>
      <c r="K71" s="13"/>
      <c r="L71" s="2"/>
      <c r="M71" s="36"/>
      <c r="N71" s="2"/>
      <c r="O71" s="13"/>
      <c r="P71" s="2"/>
      <c r="Q71" s="13"/>
      <c r="R71" s="2"/>
      <c r="S71" s="13"/>
      <c r="T71" s="2"/>
      <c r="U71" s="13"/>
      <c r="V71" s="2"/>
      <c r="W71" s="13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</row>
    <row r="72" ht="12.75" customHeight="1">
      <c r="A72" s="13"/>
      <c r="B72" s="38"/>
      <c r="C72" s="13"/>
      <c r="D72" s="35"/>
      <c r="E72" s="36"/>
      <c r="F72" s="35"/>
      <c r="G72" s="2"/>
      <c r="H72" s="35"/>
      <c r="I72" s="36"/>
      <c r="J72" s="2"/>
      <c r="K72" s="13"/>
      <c r="L72" s="2"/>
      <c r="M72" s="36"/>
      <c r="N72" s="2"/>
      <c r="O72" s="13"/>
      <c r="P72" s="2"/>
      <c r="Q72" s="13"/>
      <c r="R72" s="2"/>
      <c r="S72" s="13"/>
      <c r="T72" s="2"/>
      <c r="U72" s="13"/>
      <c r="V72" s="2"/>
      <c r="W72" s="13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</row>
    <row r="73" ht="12.75" customHeight="1">
      <c r="A73" s="13"/>
      <c r="B73" s="38"/>
      <c r="C73" s="13"/>
      <c r="D73" s="35"/>
      <c r="E73" s="36"/>
      <c r="F73" s="35"/>
      <c r="G73" s="2"/>
      <c r="H73" s="35"/>
      <c r="I73" s="36"/>
      <c r="J73" s="2"/>
      <c r="K73" s="13"/>
      <c r="L73" s="2"/>
      <c r="M73" s="36"/>
      <c r="N73" s="2"/>
      <c r="O73" s="13"/>
      <c r="P73" s="2"/>
      <c r="Q73" s="13"/>
      <c r="R73" s="2"/>
      <c r="S73" s="13"/>
      <c r="T73" s="2"/>
      <c r="U73" s="13"/>
      <c r="V73" s="2"/>
      <c r="W73" s="13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</row>
    <row r="74" ht="12.75" customHeight="1">
      <c r="A74" s="13"/>
      <c r="B74" s="38"/>
      <c r="C74" s="13"/>
      <c r="D74" s="35"/>
      <c r="E74" s="36"/>
      <c r="F74" s="35"/>
      <c r="G74" s="2"/>
      <c r="H74" s="35"/>
      <c r="I74" s="36"/>
      <c r="J74" s="2"/>
      <c r="K74" s="13"/>
      <c r="L74" s="2"/>
      <c r="M74" s="36"/>
      <c r="N74" s="2"/>
      <c r="O74" s="13"/>
      <c r="P74" s="2"/>
      <c r="Q74" s="13"/>
      <c r="R74" s="2"/>
      <c r="S74" s="13"/>
      <c r="T74" s="2"/>
      <c r="U74" s="13"/>
      <c r="V74" s="2"/>
      <c r="W74" s="13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</row>
    <row r="75" ht="12.75" customHeight="1">
      <c r="A75" s="13"/>
      <c r="B75" s="38"/>
      <c r="C75" s="13"/>
      <c r="D75" s="35"/>
      <c r="E75" s="36"/>
      <c r="F75" s="35"/>
      <c r="G75" s="2"/>
      <c r="H75" s="35"/>
      <c r="I75" s="36"/>
      <c r="J75" s="2"/>
      <c r="K75" s="13"/>
      <c r="L75" s="2"/>
      <c r="M75" s="36"/>
      <c r="N75" s="2"/>
      <c r="O75" s="13"/>
      <c r="P75" s="2"/>
      <c r="Q75" s="13"/>
      <c r="R75" s="2"/>
      <c r="S75" s="13"/>
      <c r="T75" s="2"/>
      <c r="U75" s="13"/>
      <c r="V75" s="2"/>
      <c r="W75" s="13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</row>
    <row r="76" ht="12.75" customHeight="1">
      <c r="A76" s="13"/>
      <c r="B76" s="38"/>
      <c r="C76" s="13"/>
      <c r="D76" s="35"/>
      <c r="E76" s="36"/>
      <c r="F76" s="35"/>
      <c r="G76" s="2"/>
      <c r="H76" s="35"/>
      <c r="I76" s="36"/>
      <c r="J76" s="2"/>
      <c r="K76" s="13"/>
      <c r="L76" s="2"/>
      <c r="M76" s="36"/>
      <c r="N76" s="2"/>
      <c r="O76" s="13"/>
      <c r="P76" s="2"/>
      <c r="Q76" s="13"/>
      <c r="R76" s="2"/>
      <c r="S76" s="13"/>
      <c r="T76" s="2"/>
      <c r="U76" s="13"/>
      <c r="V76" s="2"/>
      <c r="W76" s="13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</row>
    <row r="77" ht="12.75" customHeight="1">
      <c r="A77" s="13"/>
      <c r="B77" s="38"/>
      <c r="C77" s="13"/>
      <c r="D77" s="35"/>
      <c r="E77" s="36"/>
      <c r="F77" s="35"/>
      <c r="G77" s="2"/>
      <c r="H77" s="35"/>
      <c r="I77" s="36"/>
      <c r="J77" s="2"/>
      <c r="K77" s="13"/>
      <c r="L77" s="2"/>
      <c r="M77" s="36"/>
      <c r="N77" s="2"/>
      <c r="O77" s="13"/>
      <c r="P77" s="2"/>
      <c r="Q77" s="13"/>
      <c r="R77" s="2"/>
      <c r="S77" s="13"/>
      <c r="T77" s="2"/>
      <c r="U77" s="13"/>
      <c r="V77" s="2"/>
      <c r="W77" s="13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</row>
    <row r="78" ht="12.75" customHeight="1">
      <c r="A78" s="13"/>
      <c r="B78" s="40"/>
      <c r="C78" s="13"/>
      <c r="D78" s="35"/>
      <c r="E78" s="36"/>
      <c r="F78" s="35"/>
      <c r="G78" s="2"/>
      <c r="H78" s="35"/>
      <c r="I78" s="36"/>
      <c r="J78" s="2"/>
      <c r="K78" s="13"/>
      <c r="L78" s="2"/>
      <c r="M78" s="36"/>
      <c r="N78" s="2"/>
      <c r="O78" s="13"/>
      <c r="P78" s="2"/>
      <c r="Q78" s="13"/>
      <c r="R78" s="2"/>
      <c r="S78" s="13"/>
      <c r="T78" s="2"/>
      <c r="U78" s="13"/>
      <c r="V78" s="2"/>
      <c r="W78" s="13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</row>
    <row r="79" ht="12.75" customHeight="1">
      <c r="A79" s="13"/>
      <c r="B79" s="40"/>
      <c r="C79" s="13"/>
      <c r="D79" s="39"/>
      <c r="E79" s="36"/>
      <c r="F79" s="35"/>
      <c r="G79" s="2"/>
      <c r="H79" s="35"/>
      <c r="I79" s="36"/>
      <c r="J79" s="2"/>
      <c r="K79" s="13"/>
      <c r="L79" s="2"/>
      <c r="M79" s="36"/>
      <c r="N79" s="2"/>
      <c r="O79" s="13"/>
      <c r="P79" s="2"/>
      <c r="Q79" s="13"/>
      <c r="R79" s="2"/>
      <c r="S79" s="13"/>
      <c r="T79" s="2"/>
      <c r="U79" s="13"/>
      <c r="V79" s="2"/>
      <c r="W79" s="13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</row>
    <row r="80" ht="12.75" customHeight="1">
      <c r="A80" s="13"/>
      <c r="B80" s="40"/>
      <c r="C80" s="13"/>
      <c r="D80" s="39"/>
      <c r="E80" s="36"/>
      <c r="F80" s="35"/>
      <c r="G80" s="2"/>
      <c r="H80" s="35"/>
      <c r="I80" s="36"/>
      <c r="J80" s="2"/>
      <c r="K80" s="13"/>
      <c r="L80" s="2"/>
      <c r="M80" s="36"/>
      <c r="N80" s="2"/>
      <c r="O80" s="13"/>
      <c r="P80" s="2"/>
      <c r="Q80" s="13"/>
      <c r="R80" s="2"/>
      <c r="S80" s="13"/>
      <c r="T80" s="2"/>
      <c r="U80" s="13"/>
      <c r="V80" s="2"/>
      <c r="W80" s="13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</row>
    <row r="81" ht="12.75" customHeight="1">
      <c r="A81" s="13"/>
      <c r="B81" s="40"/>
      <c r="C81" s="13"/>
      <c r="D81" s="41"/>
      <c r="E81" s="36"/>
      <c r="F81" s="35"/>
      <c r="G81" s="2"/>
      <c r="H81" s="35"/>
      <c r="I81" s="36"/>
      <c r="J81" s="2"/>
      <c r="K81" s="13"/>
      <c r="L81" s="2"/>
      <c r="M81" s="36"/>
      <c r="N81" s="2"/>
      <c r="O81" s="13"/>
      <c r="P81" s="2"/>
      <c r="Q81" s="13"/>
      <c r="R81" s="2"/>
      <c r="S81" s="13"/>
      <c r="T81" s="2"/>
      <c r="U81" s="13"/>
      <c r="V81" s="2"/>
      <c r="W81" s="13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</row>
    <row r="82" ht="12.75" customHeight="1">
      <c r="A82" s="13"/>
      <c r="B82" s="40"/>
      <c r="C82" s="13"/>
      <c r="D82" s="41"/>
      <c r="E82" s="36"/>
      <c r="F82" s="35"/>
      <c r="G82" s="2"/>
      <c r="H82" s="35"/>
      <c r="I82" s="36"/>
      <c r="J82" s="2"/>
      <c r="K82" s="13"/>
      <c r="L82" s="2"/>
      <c r="M82" s="36"/>
      <c r="N82" s="2"/>
      <c r="O82" s="13"/>
      <c r="P82" s="2"/>
      <c r="Q82" s="13"/>
      <c r="R82" s="2"/>
      <c r="S82" s="13"/>
      <c r="T82" s="2"/>
      <c r="U82" s="13"/>
      <c r="V82" s="2"/>
      <c r="W82" s="13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</row>
    <row r="83" ht="12.75" customHeight="1">
      <c r="A83" s="13"/>
      <c r="B83" s="38"/>
      <c r="C83" s="13"/>
      <c r="D83" s="41"/>
      <c r="E83" s="36"/>
      <c r="F83" s="35"/>
      <c r="G83" s="2"/>
      <c r="H83" s="35"/>
      <c r="I83" s="36"/>
      <c r="J83" s="2"/>
      <c r="K83" s="13"/>
      <c r="L83" s="2"/>
      <c r="M83" s="36"/>
      <c r="N83" s="2"/>
      <c r="O83" s="13"/>
      <c r="P83" s="2"/>
      <c r="Q83" s="13"/>
      <c r="R83" s="2"/>
      <c r="S83" s="13"/>
      <c r="T83" s="2"/>
      <c r="U83" s="13"/>
      <c r="V83" s="2"/>
      <c r="W83" s="13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</row>
    <row r="84" ht="12.75" customHeight="1">
      <c r="A84" s="13"/>
      <c r="B84" s="38"/>
      <c r="C84" s="13"/>
      <c r="D84" s="41"/>
      <c r="E84" s="36"/>
      <c r="F84" s="35"/>
      <c r="G84" s="2"/>
      <c r="H84" s="35"/>
      <c r="I84" s="36"/>
      <c r="J84" s="2"/>
      <c r="K84" s="13"/>
      <c r="L84" s="2"/>
      <c r="M84" s="36"/>
      <c r="N84" s="2"/>
      <c r="O84" s="13"/>
      <c r="P84" s="2"/>
      <c r="Q84" s="13"/>
      <c r="R84" s="2"/>
      <c r="S84" s="13"/>
      <c r="T84" s="2"/>
      <c r="U84" s="13"/>
      <c r="V84" s="2"/>
      <c r="W84" s="13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</row>
    <row r="85" ht="12.75" customHeight="1">
      <c r="A85" s="13"/>
      <c r="B85" s="38"/>
      <c r="C85" s="13"/>
      <c r="D85" s="41"/>
      <c r="E85" s="36"/>
      <c r="F85" s="35"/>
      <c r="G85" s="2"/>
      <c r="H85" s="35"/>
      <c r="I85" s="36"/>
      <c r="J85" s="2"/>
      <c r="K85" s="13"/>
      <c r="L85" s="2"/>
      <c r="M85" s="36"/>
      <c r="N85" s="2"/>
      <c r="O85" s="13"/>
      <c r="P85" s="2"/>
      <c r="Q85" s="13"/>
      <c r="R85" s="2"/>
      <c r="S85" s="13"/>
      <c r="T85" s="2"/>
      <c r="U85" s="13"/>
      <c r="V85" s="2"/>
      <c r="W85" s="13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</row>
    <row r="86" ht="12.75" customHeight="1">
      <c r="A86" s="13"/>
      <c r="B86" s="38"/>
      <c r="C86" s="13"/>
      <c r="D86" s="41"/>
      <c r="E86" s="36"/>
      <c r="F86" s="35"/>
      <c r="G86" s="2"/>
      <c r="H86" s="35"/>
      <c r="I86" s="36"/>
      <c r="J86" s="2"/>
      <c r="K86" s="13"/>
      <c r="L86" s="2"/>
      <c r="M86" s="36"/>
      <c r="N86" s="2"/>
      <c r="O86" s="13"/>
      <c r="P86" s="2"/>
      <c r="Q86" s="13"/>
      <c r="R86" s="2"/>
      <c r="S86" s="13"/>
      <c r="T86" s="2"/>
      <c r="U86" s="13"/>
      <c r="V86" s="2"/>
      <c r="W86" s="13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</row>
    <row r="87" ht="12.75" customHeight="1">
      <c r="A87" s="13"/>
      <c r="B87" s="38"/>
      <c r="C87" s="13"/>
      <c r="D87" s="41"/>
      <c r="E87" s="36"/>
      <c r="F87" s="35"/>
      <c r="G87" s="2"/>
      <c r="H87" s="35"/>
      <c r="I87" s="36"/>
      <c r="J87" s="2"/>
      <c r="K87" s="13"/>
      <c r="L87" s="2"/>
      <c r="M87" s="36"/>
      <c r="N87" s="2"/>
      <c r="O87" s="13"/>
      <c r="P87" s="2"/>
      <c r="Q87" s="13"/>
      <c r="R87" s="2"/>
      <c r="S87" s="13"/>
      <c r="T87" s="2"/>
      <c r="U87" s="13"/>
      <c r="V87" s="2"/>
      <c r="W87" s="13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</row>
    <row r="88" ht="12.75" customHeight="1">
      <c r="A88" s="13"/>
      <c r="B88" s="38"/>
      <c r="C88" s="13"/>
      <c r="D88" s="41"/>
      <c r="E88" s="36"/>
      <c r="F88" s="35"/>
      <c r="G88" s="2"/>
      <c r="H88" s="35"/>
      <c r="I88" s="36"/>
      <c r="J88" s="2"/>
      <c r="K88" s="13"/>
      <c r="L88" s="2"/>
      <c r="M88" s="36"/>
      <c r="N88" s="2"/>
      <c r="O88" s="13"/>
      <c r="P88" s="2"/>
      <c r="Q88" s="13"/>
      <c r="R88" s="2"/>
      <c r="S88" s="13"/>
      <c r="T88" s="2"/>
      <c r="U88" s="13"/>
      <c r="V88" s="2"/>
      <c r="W88" s="13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</row>
    <row r="89" ht="12.75" customHeight="1">
      <c r="A89" s="13"/>
      <c r="B89" s="38"/>
      <c r="C89" s="13"/>
      <c r="D89" s="41"/>
      <c r="E89" s="36"/>
      <c r="F89" s="35"/>
      <c r="G89" s="2"/>
      <c r="H89" s="35"/>
      <c r="I89" s="36"/>
      <c r="J89" s="2"/>
      <c r="K89" s="13"/>
      <c r="L89" s="2"/>
      <c r="M89" s="36"/>
      <c r="N89" s="2"/>
      <c r="O89" s="13"/>
      <c r="P89" s="2"/>
      <c r="Q89" s="13"/>
      <c r="R89" s="2"/>
      <c r="S89" s="13"/>
      <c r="T89" s="2"/>
      <c r="U89" s="13"/>
      <c r="V89" s="2"/>
      <c r="W89" s="13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</row>
    <row r="90" ht="12.75" customHeight="1">
      <c r="A90" s="13"/>
      <c r="B90" s="38"/>
      <c r="C90" s="13"/>
      <c r="D90" s="41"/>
      <c r="E90" s="36"/>
      <c r="F90" s="35"/>
      <c r="G90" s="2"/>
      <c r="H90" s="35"/>
      <c r="I90" s="36"/>
      <c r="J90" s="2"/>
      <c r="K90" s="13"/>
      <c r="L90" s="2"/>
      <c r="M90" s="36"/>
      <c r="N90" s="2"/>
      <c r="O90" s="13"/>
      <c r="P90" s="2"/>
      <c r="Q90" s="13"/>
      <c r="R90" s="2"/>
      <c r="S90" s="13"/>
      <c r="T90" s="2"/>
      <c r="U90" s="13"/>
      <c r="V90" s="2"/>
      <c r="W90" s="13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</row>
    <row r="91" ht="12.75" customHeight="1">
      <c r="A91" s="13"/>
      <c r="B91" s="38"/>
      <c r="C91" s="13"/>
      <c r="D91" s="41"/>
      <c r="E91" s="36"/>
      <c r="F91" s="35"/>
      <c r="G91" s="2"/>
      <c r="H91" s="35"/>
      <c r="I91" s="36"/>
      <c r="J91" s="2"/>
      <c r="K91" s="13"/>
      <c r="L91" s="2"/>
      <c r="M91" s="36"/>
      <c r="N91" s="2"/>
      <c r="O91" s="13"/>
      <c r="P91" s="2"/>
      <c r="Q91" s="13"/>
      <c r="R91" s="2"/>
      <c r="S91" s="13"/>
      <c r="T91" s="2"/>
      <c r="U91" s="13"/>
      <c r="V91" s="2"/>
      <c r="W91" s="13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</row>
    <row r="92" ht="12.75" customHeight="1">
      <c r="A92" s="13"/>
      <c r="B92" s="38"/>
      <c r="C92" s="13"/>
      <c r="D92" s="41"/>
      <c r="E92" s="36"/>
      <c r="F92" s="35"/>
      <c r="G92" s="2"/>
      <c r="H92" s="35"/>
      <c r="I92" s="36"/>
      <c r="J92" s="2"/>
      <c r="K92" s="13"/>
      <c r="L92" s="2"/>
      <c r="M92" s="36"/>
      <c r="N92" s="2"/>
      <c r="O92" s="13"/>
      <c r="P92" s="2"/>
      <c r="Q92" s="13"/>
      <c r="R92" s="2"/>
      <c r="S92" s="13"/>
      <c r="T92" s="2"/>
      <c r="U92" s="13"/>
      <c r="V92" s="2"/>
      <c r="W92" s="13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</row>
    <row r="93" ht="12.75" customHeight="1">
      <c r="A93" s="13"/>
      <c r="B93" s="2"/>
      <c r="C93" s="13"/>
      <c r="D93" s="35"/>
      <c r="E93" s="36"/>
      <c r="F93" s="35"/>
      <c r="G93" s="2"/>
      <c r="H93" s="35"/>
      <c r="I93" s="36"/>
      <c r="J93" s="2"/>
      <c r="K93" s="13"/>
      <c r="L93" s="2"/>
      <c r="M93" s="36"/>
      <c r="N93" s="2"/>
      <c r="O93" s="13"/>
      <c r="P93" s="2"/>
      <c r="Q93" s="13"/>
      <c r="R93" s="2"/>
      <c r="S93" s="13"/>
      <c r="T93" s="2"/>
      <c r="U93" s="13"/>
      <c r="V93" s="2"/>
      <c r="W93" s="13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</row>
    <row r="94" ht="12.75" customHeight="1">
      <c r="A94" s="13"/>
      <c r="B94" s="2"/>
      <c r="C94" s="13"/>
      <c r="D94" s="35"/>
      <c r="E94" s="36"/>
      <c r="F94" s="35"/>
      <c r="G94" s="2"/>
      <c r="H94" s="35"/>
      <c r="I94" s="36"/>
      <c r="J94" s="2"/>
      <c r="K94" s="13"/>
      <c r="L94" s="2"/>
      <c r="M94" s="36"/>
      <c r="N94" s="2"/>
      <c r="O94" s="13"/>
      <c r="P94" s="2"/>
      <c r="Q94" s="13"/>
      <c r="R94" s="2"/>
      <c r="S94" s="13"/>
      <c r="T94" s="2"/>
      <c r="U94" s="13"/>
      <c r="V94" s="2"/>
      <c r="W94" s="13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</row>
    <row r="95" ht="12.75" customHeight="1">
      <c r="A95" s="13"/>
      <c r="B95" s="2"/>
      <c r="C95" s="13"/>
      <c r="D95" s="35"/>
      <c r="E95" s="36"/>
      <c r="F95" s="35"/>
      <c r="G95" s="2"/>
      <c r="H95" s="35"/>
      <c r="I95" s="36"/>
      <c r="J95" s="2"/>
      <c r="K95" s="13"/>
      <c r="L95" s="2"/>
      <c r="M95" s="36"/>
      <c r="N95" s="2"/>
      <c r="O95" s="13"/>
      <c r="P95" s="2"/>
      <c r="Q95" s="13"/>
      <c r="R95" s="2"/>
      <c r="S95" s="13"/>
      <c r="T95" s="2"/>
      <c r="U95" s="13"/>
      <c r="V95" s="2"/>
      <c r="W95" s="13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</row>
    <row r="96" ht="12.75" customHeight="1">
      <c r="A96" s="13"/>
      <c r="B96" s="2"/>
      <c r="C96" s="13"/>
      <c r="D96" s="35"/>
      <c r="E96" s="36"/>
      <c r="F96" s="35"/>
      <c r="G96" s="2"/>
      <c r="H96" s="35"/>
      <c r="I96" s="36"/>
      <c r="J96" s="2"/>
      <c r="K96" s="13"/>
      <c r="L96" s="2"/>
      <c r="M96" s="36"/>
      <c r="N96" s="2"/>
      <c r="O96" s="13"/>
      <c r="P96" s="2"/>
      <c r="Q96" s="13"/>
      <c r="R96" s="2"/>
      <c r="S96" s="13"/>
      <c r="T96" s="2"/>
      <c r="U96" s="13"/>
      <c r="V96" s="2"/>
      <c r="W96" s="13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</row>
    <row r="97" ht="12.75" customHeight="1">
      <c r="A97" s="13"/>
      <c r="B97" s="2"/>
      <c r="C97" s="13"/>
      <c r="D97" s="35"/>
      <c r="E97" s="36"/>
      <c r="F97" s="35"/>
      <c r="G97" s="2"/>
      <c r="H97" s="35"/>
      <c r="I97" s="36"/>
      <c r="J97" s="2"/>
      <c r="K97" s="13"/>
      <c r="L97" s="2"/>
      <c r="M97" s="36"/>
      <c r="N97" s="2"/>
      <c r="O97" s="13"/>
      <c r="P97" s="2"/>
      <c r="Q97" s="13"/>
      <c r="R97" s="2"/>
      <c r="S97" s="13"/>
      <c r="T97" s="2"/>
      <c r="U97" s="13"/>
      <c r="V97" s="2"/>
      <c r="W97" s="13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</row>
    <row r="98" ht="12.75" customHeight="1">
      <c r="A98" s="13"/>
      <c r="B98" s="2"/>
      <c r="C98" s="13"/>
      <c r="D98" s="35"/>
      <c r="E98" s="36"/>
      <c r="F98" s="35"/>
      <c r="G98" s="2"/>
      <c r="H98" s="35"/>
      <c r="I98" s="36"/>
      <c r="J98" s="2"/>
      <c r="K98" s="13"/>
      <c r="L98" s="2"/>
      <c r="M98" s="36"/>
      <c r="N98" s="2"/>
      <c r="O98" s="13"/>
      <c r="P98" s="2"/>
      <c r="Q98" s="13"/>
      <c r="R98" s="2"/>
      <c r="S98" s="13"/>
      <c r="T98" s="2"/>
      <c r="U98" s="13"/>
      <c r="V98" s="2"/>
      <c r="W98" s="13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</row>
    <row r="99" ht="12.75" customHeight="1">
      <c r="A99" s="13"/>
      <c r="B99" s="2"/>
      <c r="C99" s="13"/>
      <c r="D99" s="35"/>
      <c r="E99" s="36"/>
      <c r="F99" s="35"/>
      <c r="G99" s="2"/>
      <c r="H99" s="35"/>
      <c r="I99" s="36"/>
      <c r="J99" s="2"/>
      <c r="K99" s="13"/>
      <c r="L99" s="2"/>
      <c r="M99" s="36"/>
      <c r="N99" s="2"/>
      <c r="O99" s="13"/>
      <c r="P99" s="2"/>
      <c r="Q99" s="13"/>
      <c r="R99" s="2"/>
      <c r="S99" s="13"/>
      <c r="T99" s="2"/>
      <c r="U99" s="13"/>
      <c r="V99" s="2"/>
      <c r="W99" s="13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</row>
    <row r="100" ht="12.75" customHeight="1">
      <c r="A100" s="13"/>
      <c r="B100" s="2"/>
      <c r="C100" s="13"/>
      <c r="D100" s="35"/>
      <c r="E100" s="36"/>
      <c r="F100" s="35"/>
      <c r="G100" s="2"/>
      <c r="H100" s="35"/>
      <c r="I100" s="36"/>
      <c r="J100" s="2"/>
      <c r="K100" s="13"/>
      <c r="L100" s="2"/>
      <c r="M100" s="36"/>
      <c r="N100" s="2"/>
      <c r="O100" s="13"/>
      <c r="P100" s="2"/>
      <c r="Q100" s="13"/>
      <c r="R100" s="2"/>
      <c r="S100" s="13"/>
      <c r="T100" s="2"/>
      <c r="U100" s="13"/>
      <c r="V100" s="2"/>
      <c r="W100" s="13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</row>
    <row r="101" ht="12.75" customHeight="1">
      <c r="A101" s="4"/>
      <c r="B101" s="4"/>
      <c r="C101" s="4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</row>
  </sheetData>
  <mergeCells count="3">
    <mergeCell ref="A2:C2"/>
    <mergeCell ref="A3:C3"/>
    <mergeCell ref="A4:C4"/>
  </mergeCells>
  <dataValidations>
    <dataValidation type="list" allowBlank="1" showInputMessage="1" showErrorMessage="1" prompt="ATTENTION - M:Mixte G:Garçon F:Fille " sqref="C101">
      <formula1>$Y$6:$Y$8</formula1>
    </dataValidation>
    <dataValidation type="list" allowBlank="1" showInputMessage="1" showErrorMessage="1" prompt="ATTENTION - Veuillez cliquer sur l'icone, et choisir un nom dans la liste.  " sqref="C6:C100">
      <formula1>$Y$6:$Y$8</formula1>
    </dataValidation>
    <dataValidation type="list" allowBlank="1" showInputMessage="1" showErrorMessage="1" prompt=" - " sqref="C1">
      <formula1>$AB$1:$AC$1</formula1>
    </dataValidation>
    <dataValidation type="list" allowBlank="1" showInputMessage="1" showErrorMessage="1" prompt=" - " sqref="D4:W4">
      <formula1>$AA$4:$AD$4</formula1>
    </dataValidation>
    <dataValidation type="list" allowBlank="1" showInputMessage="1" showErrorMessage="1" prompt="Attention - Veuillez cliquez sur l'icone, et choisir un nom dans la liste. " sqref="B1">
      <formula1>$Y$1:$AA$1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CCFFCC"/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3.0"/>
    <col customWidth="1" min="3" max="3" width="6.38"/>
    <col customWidth="1" min="4" max="4" width="5.75"/>
    <col customWidth="1" min="5" max="5" width="5.5"/>
    <col customWidth="1" min="6" max="6" width="6.38"/>
    <col customWidth="1" min="7" max="7" width="5.75"/>
    <col customWidth="1" min="8" max="8" width="5.5"/>
    <col customWidth="1" min="9" max="9" width="6.38"/>
    <col customWidth="1" min="10" max="10" width="5.75"/>
    <col customWidth="1" min="11" max="11" width="5.5"/>
    <col customWidth="1" min="12" max="12" width="4.88"/>
    <col customWidth="1" min="13" max="13" width="5.75"/>
    <col customWidth="1" min="14" max="14" width="5.5"/>
    <col customWidth="1" min="15" max="15" width="6.38"/>
    <col customWidth="1" min="16" max="16" width="5.75"/>
    <col customWidth="1" min="17" max="17" width="5.5"/>
    <col customWidth="1" min="18" max="18" width="6.38"/>
    <col customWidth="1" min="19" max="19" width="5.75"/>
    <col customWidth="1" min="20" max="20" width="5.5"/>
    <col customWidth="1" min="21" max="21" width="4.88"/>
    <col customWidth="1" min="22" max="22" width="5.75"/>
    <col customWidth="1" min="23" max="23" width="5.5"/>
    <col customWidth="1" min="24" max="24" width="4.88"/>
    <col customWidth="1" min="25" max="25" width="5.75"/>
    <col customWidth="1" min="26" max="26" width="5.5"/>
    <col customWidth="1" min="27" max="27" width="4.88"/>
    <col customWidth="1" min="28" max="28" width="5.75"/>
    <col customWidth="1" min="29" max="29" width="5.5"/>
    <col customWidth="1" min="30" max="30" width="5.25"/>
    <col customWidth="1" min="31" max="31" width="4.13"/>
    <col customWidth="1" min="32" max="32" width="13.0"/>
  </cols>
  <sheetData>
    <row r="1" ht="9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ht="12.75" customHeight="1">
      <c r="A2" s="44" t="str">
        <f>'Données'!$A$4</f>
        <v>Type d'épreuve</v>
      </c>
      <c r="B2" s="8"/>
      <c r="C2" s="45" t="s">
        <v>66</v>
      </c>
      <c r="D2" s="7"/>
      <c r="E2" s="8"/>
      <c r="F2" s="45" t="s">
        <v>67</v>
      </c>
      <c r="G2" s="7"/>
      <c r="H2" s="8"/>
      <c r="I2" s="45" t="s">
        <v>68</v>
      </c>
      <c r="J2" s="7"/>
      <c r="K2" s="8"/>
      <c r="L2" s="45" t="s">
        <v>69</v>
      </c>
      <c r="M2" s="7"/>
      <c r="N2" s="8"/>
      <c r="O2" s="45" t="s">
        <v>70</v>
      </c>
      <c r="P2" s="7"/>
      <c r="Q2" s="8"/>
      <c r="R2" s="45" t="s">
        <v>71</v>
      </c>
      <c r="S2" s="7"/>
      <c r="T2" s="8"/>
      <c r="U2" s="45" t="s">
        <v>72</v>
      </c>
      <c r="V2" s="7"/>
      <c r="W2" s="8"/>
      <c r="X2" s="45" t="s">
        <v>73</v>
      </c>
      <c r="Y2" s="7"/>
      <c r="Z2" s="8"/>
      <c r="AA2" s="45" t="s">
        <v>74</v>
      </c>
      <c r="AB2" s="7"/>
      <c r="AC2" s="8"/>
      <c r="AD2" s="46"/>
      <c r="AE2" s="47"/>
      <c r="AF2" s="48"/>
    </row>
    <row r="3" ht="12.75" customHeight="1">
      <c r="A3" s="49" t="str">
        <f>'Données'!$A$2</f>
        <v>Points aux 1er</v>
      </c>
      <c r="B3" s="8"/>
      <c r="C3" s="50"/>
      <c r="D3" s="48"/>
      <c r="E3" s="51">
        <v>100.0</v>
      </c>
      <c r="F3" s="50"/>
      <c r="G3" s="48"/>
      <c r="H3" s="51">
        <v>100.0</v>
      </c>
      <c r="I3" s="50"/>
      <c r="J3" s="48"/>
      <c r="K3" s="51">
        <v>100.0</v>
      </c>
      <c r="L3" s="50"/>
      <c r="M3" s="48"/>
      <c r="N3" s="51">
        <v>100.0</v>
      </c>
      <c r="O3" s="50"/>
      <c r="P3" s="48"/>
      <c r="Q3" s="51">
        <v>100.0</v>
      </c>
      <c r="R3" s="50"/>
      <c r="S3" s="48"/>
      <c r="T3" s="51">
        <v>100.0</v>
      </c>
      <c r="U3" s="50"/>
      <c r="V3" s="48"/>
      <c r="W3" s="51">
        <v>100.0</v>
      </c>
      <c r="X3" s="50"/>
      <c r="Y3" s="48"/>
      <c r="Z3" s="51">
        <v>100.0</v>
      </c>
      <c r="AA3" s="50"/>
      <c r="AB3" s="48"/>
      <c r="AC3" s="51">
        <v>100.0</v>
      </c>
      <c r="AD3" s="52"/>
      <c r="AF3" s="53"/>
    </row>
    <row r="4" ht="12.75" customHeight="1">
      <c r="A4" s="54" t="str">
        <f>'Données'!$A$3</f>
        <v>intervalle</v>
      </c>
      <c r="B4" s="8"/>
      <c r="C4" s="55"/>
      <c r="D4" s="56"/>
      <c r="E4" s="57">
        <v>5.0</v>
      </c>
      <c r="F4" s="55"/>
      <c r="G4" s="56"/>
      <c r="H4" s="57">
        <v>5.0</v>
      </c>
      <c r="I4" s="55"/>
      <c r="J4" s="56"/>
      <c r="K4" s="57">
        <v>5.0</v>
      </c>
      <c r="L4" s="55"/>
      <c r="M4" s="56"/>
      <c r="N4" s="57">
        <v>5.0</v>
      </c>
      <c r="O4" s="55"/>
      <c r="P4" s="56"/>
      <c r="Q4" s="57">
        <v>5.0</v>
      </c>
      <c r="R4" s="55"/>
      <c r="S4" s="56"/>
      <c r="T4" s="57">
        <v>5.0</v>
      </c>
      <c r="U4" s="55"/>
      <c r="V4" s="56"/>
      <c r="W4" s="57">
        <v>5.0</v>
      </c>
      <c r="X4" s="55"/>
      <c r="Y4" s="56"/>
      <c r="Z4" s="57">
        <v>5.0</v>
      </c>
      <c r="AA4" s="55"/>
      <c r="AB4" s="56"/>
      <c r="AC4" s="57">
        <v>5.0</v>
      </c>
      <c r="AD4" s="55"/>
      <c r="AE4" s="58"/>
      <c r="AF4" s="56"/>
    </row>
    <row r="5" ht="9.75" customHeight="1">
      <c r="A5" s="59" t="str">
        <f>'Données'!A5</f>
        <v>numeros</v>
      </c>
      <c r="B5" s="60" t="str">
        <f>'Données'!B5</f>
        <v>NOM</v>
      </c>
      <c r="C5" s="61" t="s">
        <v>29</v>
      </c>
      <c r="D5" s="62" t="s">
        <v>75</v>
      </c>
      <c r="E5" s="63" t="s">
        <v>76</v>
      </c>
      <c r="F5" s="61" t="s">
        <v>29</v>
      </c>
      <c r="G5" s="62" t="s">
        <v>77</v>
      </c>
      <c r="H5" s="63" t="s">
        <v>78</v>
      </c>
      <c r="I5" s="61" t="s">
        <v>29</v>
      </c>
      <c r="J5" s="62" t="s">
        <v>79</v>
      </c>
      <c r="K5" s="63" t="s">
        <v>80</v>
      </c>
      <c r="L5" s="64" t="s">
        <v>30</v>
      </c>
      <c r="M5" s="62" t="s">
        <v>81</v>
      </c>
      <c r="N5" s="63" t="s">
        <v>82</v>
      </c>
      <c r="O5" s="61" t="s">
        <v>29</v>
      </c>
      <c r="P5" s="62" t="s">
        <v>83</v>
      </c>
      <c r="Q5" s="63" t="s">
        <v>84</v>
      </c>
      <c r="R5" s="61" t="s">
        <v>29</v>
      </c>
      <c r="S5" s="62" t="s">
        <v>85</v>
      </c>
      <c r="T5" s="63" t="s">
        <v>86</v>
      </c>
      <c r="U5" s="64" t="s">
        <v>30</v>
      </c>
      <c r="V5" s="62" t="s">
        <v>87</v>
      </c>
      <c r="W5" s="63" t="s">
        <v>88</v>
      </c>
      <c r="X5" s="64" t="s">
        <v>30</v>
      </c>
      <c r="Y5" s="62" t="s">
        <v>89</v>
      </c>
      <c r="Z5" s="63" t="s">
        <v>90</v>
      </c>
      <c r="AA5" s="64" t="s">
        <v>30</v>
      </c>
      <c r="AB5" s="62" t="s">
        <v>91</v>
      </c>
      <c r="AC5" s="63" t="s">
        <v>92</v>
      </c>
      <c r="AD5" s="60" t="s">
        <v>93</v>
      </c>
      <c r="AE5" s="63" t="s">
        <v>94</v>
      </c>
      <c r="AF5" s="65" t="s">
        <v>35</v>
      </c>
    </row>
    <row r="6" ht="9.75" customHeight="1">
      <c r="A6" s="66" t="str">
        <f>IF('Données'!A14&lt;&gt;"",'Données'!A14,"")</f>
        <v>9</v>
      </c>
      <c r="B6" s="66" t="str">
        <f>IF('Données'!B14&lt;&gt;0,'Données'!B14,"")</f>
        <v>Blaringhem G</v>
      </c>
      <c r="C6" s="67" t="str">
        <f>IF('Données'!D14="","",'Données'!D14)</f>
        <v>1:22:00</v>
      </c>
      <c r="D6" s="66" t="str">
        <f>IF(C6&lt;&gt;"",(RANK(C6,C$6:C$100,(IF(OR($C$5='Données'!$AB$4,$C$5='Données'!$AD$4)=TRUE,0,1)))),"")</f>
        <v>12</v>
      </c>
      <c r="E6" s="66" t="str">
        <f>IF($C$5='Données'!$AD$4,'Données'!$D14,IF(D6&lt;&gt;"",('Données'!$D$2-(D6-1)*'Données'!$D$3),0))</f>
        <v>45</v>
      </c>
      <c r="F6" s="67" t="str">
        <f>IF('Données'!E14="","",'Données'!E14)</f>
        <v>2:51:00</v>
      </c>
      <c r="G6" s="66" t="str">
        <f>IF(F6&lt;&gt;"",(RANK(F6,F$6:F$100,(IF(OR($F$5='Données'!$AB$4,$F$5='Données'!$AD$4)=TRUE,0,1)))),"")</f>
        <v>2</v>
      </c>
      <c r="H6" s="66" t="str">
        <f>IF($F$5='Données'!$AD$4,'Données'!$E14,IF(G6&lt;&gt;"",('Données'!$E$2-(G6-1)*'Données'!$E$3),0))</f>
        <v>95</v>
      </c>
      <c r="I6" s="67" t="str">
        <f>IF('Données'!F14="","",'Données'!F14)</f>
        <v>7:50:00</v>
      </c>
      <c r="J6" s="66" t="str">
        <f>IF(I6&lt;&gt;"",(RANK(I6,I$6:I$100,(IF(OR($I$5='Données'!$AB$4,$I$5='Données'!$AD$4)=TRUE,0,1)))),"")</f>
        <v>1</v>
      </c>
      <c r="K6" s="66" t="str">
        <f>IF($I$5='Données'!$AD$4,'Données'!$F14,IF(J6&lt;&gt;"",('Données'!$F$2-(J6-1)*'Données'!$F$3),0))</f>
        <v>100</v>
      </c>
      <c r="L6" s="66" t="str">
        <f>IF('Données'!G14="","",'Données'!G14)</f>
        <v>95</v>
      </c>
      <c r="M6" s="66" t="str">
        <f>IF(L6&lt;&gt;"",(RANK(L6,L$6:L$100,(IF(OR($L$5='Données'!$AB$4,$L$5='Données'!$AD$4)=TRUE,0,1)))),"")</f>
        <v>1</v>
      </c>
      <c r="N6" s="66" t="str">
        <f>IF($L$5='Données'!$AD$4,'Données'!$G14,IF(M6&lt;&gt;"",('Données'!$G$2-(M6-1)*'Données'!$G$3),0))</f>
        <v>100</v>
      </c>
      <c r="O6" s="67" t="str">
        <f>IF('Données'!H14="","",'Données'!H14)</f>
        <v>2:23:00</v>
      </c>
      <c r="P6" s="66" t="str">
        <f>IF(O6&lt;&gt;"",(RANK(O6,O$6:O$100,(IF(OR($O$5='Données'!$AB$4,$O$5='Données'!$AD$4)=TRUE,0,1)))),"")</f>
        <v>6</v>
      </c>
      <c r="Q6" s="66" t="str">
        <f>IF($O$5='Données'!$AD$4,'Données'!$H14,IF(P6&lt;&gt;"",('Données'!$H$2-(P6-1)*'Données'!$H$3),0))</f>
        <v>75</v>
      </c>
      <c r="R6" s="67" t="str">
        <f>IF('Données'!I14="","",'Données'!I14)</f>
        <v>0:18:55</v>
      </c>
      <c r="S6" s="66" t="str">
        <f>IF(R6&lt;&gt;"",(RANK(R6,R$6:R$100,(IF(OR($R$5='Données'!$AB$4,$R$5='Données'!$AD$4)=TRUE,0,1)))),"")</f>
        <v>2</v>
      </c>
      <c r="T6" s="66" t="str">
        <f>IF($R$5='Données'!$AD$4,'Données'!$I14,IF(S6&lt;&gt;"",('Données'!$I$2-(S6-1)*'Données'!$I$3),0))</f>
        <v>95</v>
      </c>
      <c r="U6" s="66" t="str">
        <f>IF('Données'!J14="","",'Données'!J14)</f>
        <v>95</v>
      </c>
      <c r="V6" s="66" t="str">
        <f>IF(U6&lt;&gt;"",(RANK(U6,U$6:U$100,(IF(OR($U$5='Données'!$AB$4,$U$5='Données'!$AD$4)=TRUE,0,1)))),"")</f>
        <v>2</v>
      </c>
      <c r="W6" s="66" t="str">
        <f>IF($U$5='Données'!$AD$4,'Données'!$J14,IF(V6&lt;&gt;"",('Données'!$J$2-(V6-1)*'Données'!$J$3),0))</f>
        <v>95</v>
      </c>
      <c r="X6" s="66" t="str">
        <f>IF('Données'!K14="","",'Données'!K14)</f>
        <v>69.1</v>
      </c>
      <c r="Y6" s="66" t="str">
        <f>IF(X6&lt;&gt;"",(RANK(X6,X$6:X$100,(IF(OR($X$5='Données'!$AB$4,$X$5='Données'!$AD$4)=TRUE,0,1)))),"")</f>
        <v>10</v>
      </c>
      <c r="Z6" s="66" t="str">
        <f>IF($X$5='Données'!$AD$4,'Données'!$K14,IF(Y6&lt;&gt;"",('Données'!$K$2-(Y6-1)*'Données'!$K$3),0))</f>
        <v>55</v>
      </c>
      <c r="AA6" s="66" t="str">
        <f>IF('Données'!L14="","",'Données'!L14)</f>
        <v/>
      </c>
      <c r="AB6" s="66" t="str">
        <f>IF(AA6&lt;&gt;"",(RANK(AA6,AA$6:AA$100,(IF(OR($AA$5='Données'!$AB$4,$AA$5='Données'!$AD$4)=TRUE,0,1)))),"")</f>
        <v/>
      </c>
      <c r="AC6" s="66" t="str">
        <f>IF($AA$5='Données'!$AD$4,'Données'!$L14,IF(AB6&lt;&gt;"",('Données'!$L$2-(AB6-1)*'Données'!$L$3),0))</f>
        <v>0</v>
      </c>
      <c r="AD6" s="66">
        <v>660.0</v>
      </c>
      <c r="AE6" s="66" t="str">
        <f t="shared" ref="AE6:AE22" si="1">RANK(AD6,AD$6:AD$100,0)</f>
        <v>1</v>
      </c>
      <c r="AF6" s="66" t="s">
        <v>57</v>
      </c>
    </row>
    <row r="7" ht="9.75" customHeight="1">
      <c r="A7" s="68" t="str">
        <f>IF('Données'!A10&lt;&gt;"",'Données'!A10,"")</f>
        <v>5</v>
      </c>
      <c r="B7" s="68" t="str">
        <f>IF('Données'!B10&lt;&gt;0,'Données'!B10,"")</f>
        <v>Lyc A, Fr Mixte 1</v>
      </c>
      <c r="C7" s="69" t="str">
        <f>IF('Données'!D10="","",'Données'!D10)</f>
        <v>1:03:00</v>
      </c>
      <c r="D7" s="68" t="str">
        <f>IF(C7&lt;&gt;"",(RANK(C7,C$6:C$100,(IF(OR($C$5='Données'!$AB$4,$C$5='Données'!$AD$4)=TRUE,0,1)))),"")</f>
        <v>8</v>
      </c>
      <c r="E7" s="68" t="str">
        <f>IF($C$5='Données'!$AD$4,'Données'!$D10,IF(D7&lt;&gt;"",('Données'!$D$2-(D7-1)*'Données'!$D$3),0))</f>
        <v>65</v>
      </c>
      <c r="F7" s="69" t="str">
        <f>IF('Données'!E10="","",'Données'!E10)</f>
        <v>2:54:00</v>
      </c>
      <c r="G7" s="68" t="str">
        <f>IF(F7&lt;&gt;"",(RANK(F7,F$6:F$100,(IF(OR($F$5='Données'!$AB$4,$F$5='Données'!$AD$4)=TRUE,0,1)))),"")</f>
        <v>3</v>
      </c>
      <c r="H7" s="68" t="str">
        <f>IF($F$5='Données'!$AD$4,'Données'!$E10,IF(G7&lt;&gt;"",('Données'!$E$2-(G7-1)*'Données'!$E$3),0))</f>
        <v>90</v>
      </c>
      <c r="I7" s="69" t="str">
        <f>IF('Données'!F10="","",'Données'!F10)</f>
        <v>9:05:00</v>
      </c>
      <c r="J7" s="68" t="str">
        <f>IF(I7&lt;&gt;"",(RANK(I7,I$6:I$100,(IF(OR($I$5='Données'!$AB$4,$I$5='Données'!$AD$4)=TRUE,0,1)))),"")</f>
        <v>5</v>
      </c>
      <c r="K7" s="68" t="str">
        <f>IF($I$5='Données'!$AD$4,'Données'!$F10,IF(J7&lt;&gt;"",('Données'!$F$2-(J7-1)*'Données'!$F$3),0))</f>
        <v>80</v>
      </c>
      <c r="L7" s="68" t="str">
        <f>IF('Données'!G10="","",'Données'!G10)</f>
        <v>69</v>
      </c>
      <c r="M7" s="68" t="str">
        <f>IF(L7&lt;&gt;"",(RANK(L7,L$6:L$100,(IF(OR($L$5='Données'!$AB$4,$L$5='Données'!$AD$4)=TRUE,0,1)))),"")</f>
        <v>6</v>
      </c>
      <c r="N7" s="68" t="str">
        <f>IF($L$5='Données'!$AD$4,'Données'!$G10,IF(M7&lt;&gt;"",('Données'!$G$2-(M7-1)*'Données'!$G$3),0))</f>
        <v>75</v>
      </c>
      <c r="O7" s="69" t="str">
        <f>IF('Données'!H10="","",'Données'!H10)</f>
        <v>2:27:00</v>
      </c>
      <c r="P7" s="68" t="str">
        <f>IF(O7&lt;&gt;"",(RANK(O7,O$6:O$100,(IF(OR($O$5='Données'!$AB$4,$O$5='Données'!$AD$4)=TRUE,0,1)))),"")</f>
        <v>7</v>
      </c>
      <c r="Q7" s="68" t="str">
        <f>IF($O$5='Données'!$AD$4,'Données'!$H10,IF(P7&lt;&gt;"",('Données'!$H$2-(P7-1)*'Données'!$H$3),0))</f>
        <v>70</v>
      </c>
      <c r="R7" s="69" t="str">
        <f>IF('Données'!I10="","",'Données'!I10)</f>
        <v>0:18:00</v>
      </c>
      <c r="S7" s="68" t="str">
        <f>IF(R7&lt;&gt;"",(RANK(R7,R$6:R$100,(IF(OR($R$5='Données'!$AB$4,$R$5='Données'!$AD$4)=TRUE,0,1)))),"")</f>
        <v>1</v>
      </c>
      <c r="T7" s="68" t="str">
        <f>IF($R$5='Données'!$AD$4,'Données'!$I10,IF(S7&lt;&gt;"",('Données'!$I$2-(S7-1)*'Données'!$I$3),0))</f>
        <v>100</v>
      </c>
      <c r="U7" s="68" t="str">
        <f>IF('Données'!J10="","",'Données'!J10)</f>
        <v>80</v>
      </c>
      <c r="V7" s="68" t="str">
        <f>IF(U7&lt;&gt;"",(RANK(U7,U$6:U$100,(IF(OR($U$5='Données'!$AB$4,$U$5='Données'!$AD$4)=TRUE,0,1)))),"")</f>
        <v>5</v>
      </c>
      <c r="W7" s="68" t="str">
        <f>IF($U$5='Données'!$AD$4,'Données'!$J10,IF(V7&lt;&gt;"",('Données'!$J$2-(V7-1)*'Données'!$J$3),0))</f>
        <v>80</v>
      </c>
      <c r="X7" s="68" t="str">
        <f>IF('Données'!K10="","",'Données'!K10)</f>
        <v>96</v>
      </c>
      <c r="Y7" s="68" t="str">
        <f>IF(X7&lt;&gt;"",(RANK(X7,X$6:X$100,(IF(OR($X$5='Données'!$AB$4,$X$5='Données'!$AD$4)=TRUE,0,1)))),"")</f>
        <v>2</v>
      </c>
      <c r="Z7" s="68" t="str">
        <f>IF($X$5='Données'!$AD$4,'Données'!$K10,IF(Y7&lt;&gt;"",('Données'!$K$2-(Y7-1)*'Données'!$K$3),0))</f>
        <v>95</v>
      </c>
      <c r="AA7" s="68" t="str">
        <f>IF('Données'!L10="","",'Données'!L10)</f>
        <v/>
      </c>
      <c r="AB7" s="68" t="str">
        <f>IF(AA7&lt;&gt;"",(RANK(AA7,AA$6:AA$100,(IF(OR($AA$5='Données'!$AB$4,$AA$5='Données'!$AD$4)=TRUE,0,1)))),"")</f>
        <v/>
      </c>
      <c r="AC7" s="68" t="str">
        <f>IF($AA$5='Données'!$AD$4,'Données'!$L10,IF(AB7&lt;&gt;"",('Données'!$L$2-(AB7-1)*'Données'!$L$3),0))</f>
        <v>0</v>
      </c>
      <c r="AD7" s="68">
        <v>655.0</v>
      </c>
      <c r="AE7" s="68" t="str">
        <f t="shared" si="1"/>
        <v>2</v>
      </c>
      <c r="AF7" s="68" t="s">
        <v>53</v>
      </c>
    </row>
    <row r="8" ht="9.75" customHeight="1">
      <c r="A8" s="66" t="str">
        <f>IF('Données'!A7&lt;&gt;"",'Données'!A7,"")</f>
        <v>2</v>
      </c>
      <c r="B8" s="66" t="str">
        <f>IF('Données'!B7&lt;&gt;0,'Données'!B7,"")</f>
        <v>LP Malraux G 1</v>
      </c>
      <c r="C8" s="67" t="str">
        <f>IF('Données'!D7="","",'Données'!D7)</f>
        <v>0:30:00</v>
      </c>
      <c r="D8" s="66" t="str">
        <f>IF(C8&lt;&gt;"",(RANK(C8,C$6:C$100,(IF(OR($C$5='Données'!$AB$4,$C$5='Données'!$AD$4)=TRUE,0,1)))),"")</f>
        <v>3</v>
      </c>
      <c r="E8" s="66" t="str">
        <f>IF($C$5='Données'!$AD$4,'Données'!$D7,IF(D8&lt;&gt;"",('Données'!$D$2-(D8-1)*'Données'!$D$3),0))</f>
        <v>90</v>
      </c>
      <c r="F8" s="67" t="str">
        <f>IF('Données'!E7="","",'Données'!E7)</f>
        <v>3:05:00</v>
      </c>
      <c r="G8" s="66" t="str">
        <f>IF(F8&lt;&gt;"",(RANK(F8,F$6:F$100,(IF(OR($F$5='Données'!$AB$4,$F$5='Données'!$AD$4)=TRUE,0,1)))),"")</f>
        <v>10</v>
      </c>
      <c r="H8" s="66" t="str">
        <f>IF($F$5='Données'!$AD$4,'Données'!$E7,IF(G8&lt;&gt;"",('Données'!$E$2-(G8-1)*'Données'!$E$3),0))</f>
        <v>55</v>
      </c>
      <c r="I8" s="67" t="str">
        <f>IF('Données'!F7="","",'Données'!F7)</f>
        <v>13:00:00</v>
      </c>
      <c r="J8" s="66" t="str">
        <f>IF(I8&lt;&gt;"",(RANK(I8,I$6:I$100,(IF(OR($I$5='Données'!$AB$4,$I$5='Données'!$AD$4)=TRUE,0,1)))),"")</f>
        <v>12</v>
      </c>
      <c r="K8" s="66" t="str">
        <f>IF($I$5='Données'!$AD$4,'Données'!$F7,IF(J8&lt;&gt;"",('Données'!$F$2-(J8-1)*'Données'!$F$3),0))</f>
        <v>45</v>
      </c>
      <c r="L8" s="66" t="str">
        <f>IF('Données'!G7="","",'Données'!G7)</f>
        <v>76</v>
      </c>
      <c r="M8" s="66" t="str">
        <f>IF(L8&lt;&gt;"",(RANK(L8,L$6:L$100,(IF(OR($L$5='Données'!$AB$4,$L$5='Données'!$AD$4)=TRUE,0,1)))),"")</f>
        <v>4</v>
      </c>
      <c r="N8" s="66" t="str">
        <f>IF($L$5='Données'!$AD$4,'Données'!$G7,IF(M8&lt;&gt;"",('Données'!$G$2-(M8-1)*'Données'!$G$3),0))</f>
        <v>85</v>
      </c>
      <c r="O8" s="67" t="str">
        <f>IF('Données'!H7="","",'Données'!H7)</f>
        <v>1:55:00</v>
      </c>
      <c r="P8" s="66" t="str">
        <f>IF(O8&lt;&gt;"",(RANK(O8,O$6:O$100,(IF(OR($O$5='Données'!$AB$4,$O$5='Données'!$AD$4)=TRUE,0,1)))),"")</f>
        <v>1</v>
      </c>
      <c r="Q8" s="66" t="str">
        <f>IF($O$5='Données'!$AD$4,'Données'!$H7,IF(P8&lt;&gt;"",('Données'!$H$2-(P8-1)*'Données'!$H$3),0))</f>
        <v>100</v>
      </c>
      <c r="R8" s="67" t="str">
        <f>IF('Données'!I7="","",'Données'!I7)</f>
        <v>0:29:00</v>
      </c>
      <c r="S8" s="66" t="str">
        <f>IF(R8&lt;&gt;"",(RANK(R8,R$6:R$100,(IF(OR($R$5='Données'!$AB$4,$R$5='Données'!$AD$4)=TRUE,0,1)))),"")</f>
        <v>6</v>
      </c>
      <c r="T8" s="66" t="str">
        <f>IF($R$5='Données'!$AD$4,'Données'!$I7,IF(S8&lt;&gt;"",('Données'!$I$2-(S8-1)*'Données'!$I$3),0))</f>
        <v>75</v>
      </c>
      <c r="U8" s="66" t="str">
        <f>IF('Données'!J7="","",'Données'!J7)</f>
        <v>50</v>
      </c>
      <c r="V8" s="66" t="str">
        <f>IF(U8&lt;&gt;"",(RANK(U8,U$6:U$100,(IF(OR($U$5='Données'!$AB$4,$U$5='Données'!$AD$4)=TRUE,0,1)))),"")</f>
        <v>12</v>
      </c>
      <c r="W8" s="66" t="str">
        <f>IF($U$5='Données'!$AD$4,'Données'!$J7,IF(V8&lt;&gt;"",('Données'!$J$2-(V8-1)*'Données'!$J$3),0))</f>
        <v>45</v>
      </c>
      <c r="X8" s="66" t="str">
        <f>IF('Données'!K7="","",'Données'!K7)</f>
        <v>100</v>
      </c>
      <c r="Y8" s="66" t="str">
        <f>IF(X8&lt;&gt;"",(RANK(X8,X$6:X$100,(IF(OR($X$5='Données'!$AB$4,$X$5='Données'!$AD$4)=TRUE,0,1)))),"")</f>
        <v>1</v>
      </c>
      <c r="Z8" s="66" t="str">
        <f>IF($X$5='Données'!$AD$4,'Données'!$K7,IF(Y8&lt;&gt;"",('Données'!$K$2-(Y8-1)*'Données'!$K$3),0))</f>
        <v>100</v>
      </c>
      <c r="AA8" s="66" t="str">
        <f>IF('Données'!L7="","",'Données'!L7)</f>
        <v/>
      </c>
      <c r="AB8" s="66" t="str">
        <f>IF(AA8&lt;&gt;"",(RANK(AA8,AA$6:AA$100,(IF(OR($AA$5='Données'!$AB$4,$AA$5='Données'!$AD$4)=TRUE,0,1)))),"")</f>
        <v/>
      </c>
      <c r="AC8" s="66" t="str">
        <f>IF($AA$5='Données'!$AD$4,'Données'!$L7,IF(AB8&lt;&gt;"",('Données'!$L$2-(AB8-1)*'Données'!$L$3),0))</f>
        <v>0</v>
      </c>
      <c r="AD8" s="66">
        <v>595.0</v>
      </c>
      <c r="AE8" s="66" t="str">
        <f t="shared" si="1"/>
        <v>3</v>
      </c>
      <c r="AF8" s="66" t="s">
        <v>48</v>
      </c>
    </row>
    <row r="9" ht="9.75" customHeight="1">
      <c r="A9" s="68" t="str">
        <f>IF('Données'!A8&lt;&gt;"",'Données'!A8,"")</f>
        <v>3</v>
      </c>
      <c r="B9" s="68" t="str">
        <f>IF('Données'!B8&lt;&gt;0,'Données'!B8,"")</f>
        <v>LP Malraux G 2</v>
      </c>
      <c r="C9" s="69" t="str">
        <f>IF('Données'!D8="","",'Données'!D8)</f>
        <v>2:01:00</v>
      </c>
      <c r="D9" s="68" t="str">
        <f>IF(C9&lt;&gt;"",(RANK(C9,C$6:C$100,(IF(OR($C$5='Données'!$AB$4,$C$5='Données'!$AD$4)=TRUE,0,1)))),"")</f>
        <v>14</v>
      </c>
      <c r="E9" s="68" t="str">
        <f>IF($C$5='Données'!$AD$4,'Données'!$D8,IF(D9&lt;&gt;"",('Données'!$D$2-(D9-1)*'Données'!$D$3),0))</f>
        <v>35</v>
      </c>
      <c r="F9" s="69" t="str">
        <f>IF('Données'!E8="","",'Données'!E8)</f>
        <v>2:38:00</v>
      </c>
      <c r="G9" s="68" t="str">
        <f>IF(F9&lt;&gt;"",(RANK(F9,F$6:F$100,(IF(OR($F$5='Données'!$AB$4,$F$5='Données'!$AD$4)=TRUE,0,1)))),"")</f>
        <v>1</v>
      </c>
      <c r="H9" s="68" t="str">
        <f>IF($F$5='Données'!$AD$4,'Données'!$E8,IF(G9&lt;&gt;"",('Données'!$E$2-(G9-1)*'Données'!$E$3),0))</f>
        <v>100</v>
      </c>
      <c r="I9" s="69" t="str">
        <f>IF('Données'!F8="","",'Données'!F8)</f>
        <v>8:30:00</v>
      </c>
      <c r="J9" s="68" t="str">
        <f>IF(I9&lt;&gt;"",(RANK(I9,I$6:I$100,(IF(OR($I$5='Données'!$AB$4,$I$5='Données'!$AD$4)=TRUE,0,1)))),"")</f>
        <v>3</v>
      </c>
      <c r="K9" s="68" t="str">
        <f>IF($I$5='Données'!$AD$4,'Données'!$F8,IF(J9&lt;&gt;"",('Données'!$F$2-(J9-1)*'Données'!$F$3),0))</f>
        <v>90</v>
      </c>
      <c r="L9" s="68" t="str">
        <f>IF('Données'!G8="","",'Données'!G8)</f>
        <v>23</v>
      </c>
      <c r="M9" s="68" t="str">
        <f>IF(L9&lt;&gt;"",(RANK(L9,L$6:L$100,(IF(OR($L$5='Données'!$AB$4,$L$5='Données'!$AD$4)=TRUE,0,1)))),"")</f>
        <v>12</v>
      </c>
      <c r="N9" s="68" t="str">
        <f>IF($L$5='Données'!$AD$4,'Données'!$G8,IF(M9&lt;&gt;"",('Données'!$G$2-(M9-1)*'Données'!$G$3),0))</f>
        <v>45</v>
      </c>
      <c r="O9" s="69" t="str">
        <f>IF('Données'!H8="","",'Données'!H8)</f>
        <v>2:06:00</v>
      </c>
      <c r="P9" s="68" t="str">
        <f>IF(O9&lt;&gt;"",(RANK(O9,O$6:O$100,(IF(OR($O$5='Données'!$AB$4,$O$5='Données'!$AD$4)=TRUE,0,1)))),"")</f>
        <v>3</v>
      </c>
      <c r="Q9" s="68" t="str">
        <f>IF($O$5='Données'!$AD$4,'Données'!$H8,IF(P9&lt;&gt;"",('Données'!$H$2-(P9-1)*'Données'!$H$3),0))</f>
        <v>90</v>
      </c>
      <c r="R9" s="69" t="str">
        <f>IF('Données'!I8="","",'Données'!I8)</f>
        <v>0:36:00</v>
      </c>
      <c r="S9" s="68" t="str">
        <f>IF(R9&lt;&gt;"",(RANK(R9,R$6:R$100,(IF(OR($R$5='Données'!$AB$4,$R$5='Données'!$AD$4)=TRUE,0,1)))),"")</f>
        <v>10</v>
      </c>
      <c r="T9" s="68" t="str">
        <f>IF($R$5='Données'!$AD$4,'Données'!$I8,IF(S9&lt;&gt;"",('Données'!$I$2-(S9-1)*'Données'!$I$3),0))</f>
        <v>55</v>
      </c>
      <c r="U9" s="68" t="str">
        <f>IF('Données'!J8="","",'Données'!J8)</f>
        <v>90</v>
      </c>
      <c r="V9" s="68" t="str">
        <f>IF(U9&lt;&gt;"",(RANK(U9,U$6:U$100,(IF(OR($U$5='Données'!$AB$4,$U$5='Données'!$AD$4)=TRUE,0,1)))),"")</f>
        <v>3</v>
      </c>
      <c r="W9" s="68" t="str">
        <f>IF($U$5='Données'!$AD$4,'Données'!$J8,IF(V9&lt;&gt;"",('Données'!$J$2-(V9-1)*'Données'!$J$3),0))</f>
        <v>90</v>
      </c>
      <c r="X9" s="68" t="str">
        <f>IF('Données'!K8="","",'Données'!K8)</f>
        <v>82</v>
      </c>
      <c r="Y9" s="68" t="str">
        <f>IF(X9&lt;&gt;"",(RANK(X9,X$6:X$100,(IF(OR($X$5='Données'!$AB$4,$X$5='Données'!$AD$4)=TRUE,0,1)))),"")</f>
        <v>3</v>
      </c>
      <c r="Z9" s="68" t="str">
        <f>IF($X$5='Données'!$AD$4,'Données'!$K8,IF(Y9&lt;&gt;"",('Données'!$K$2-(Y9-1)*'Données'!$K$3),0))</f>
        <v>90</v>
      </c>
      <c r="AA9" s="68" t="str">
        <f>IF('Données'!L8="","",'Données'!L8)</f>
        <v/>
      </c>
      <c r="AB9" s="68" t="str">
        <f>IF(AA9&lt;&gt;"",(RANK(AA9,AA$6:AA$100,(IF(OR($AA$5='Données'!$AB$4,$AA$5='Données'!$AD$4)=TRUE,0,1)))),"")</f>
        <v/>
      </c>
      <c r="AC9" s="68" t="str">
        <f>IF($AA$5='Données'!$AD$4,'Données'!$L8,IF(AB9&lt;&gt;"",('Données'!$L$2-(AB9-1)*'Données'!$L$3),0))</f>
        <v>0</v>
      </c>
      <c r="AD9" s="68">
        <v>595.0</v>
      </c>
      <c r="AE9" s="68" t="str">
        <f t="shared" si="1"/>
        <v>3</v>
      </c>
      <c r="AF9" s="68" t="s">
        <v>50</v>
      </c>
    </row>
    <row r="10" ht="9.75" customHeight="1">
      <c r="A10" s="66" t="str">
        <f>IF('Données'!A6&lt;&gt;"",'Données'!A6,"")</f>
        <v>1</v>
      </c>
      <c r="B10" s="66" t="str">
        <f>IF('Données'!B6&lt;&gt;0,'Données'!B6,"")</f>
        <v>Carnot Mixte</v>
      </c>
      <c r="C10" s="67" t="str">
        <f>IF('Données'!D6="","",'Données'!D6)</f>
        <v>1:38:00</v>
      </c>
      <c r="D10" s="66" t="str">
        <f>IF(C10&lt;&gt;"",(RANK(C10,C$6:C$100,(IF(OR($C$5='Données'!$AB$4,$C$5='Données'!$AD$4)=TRUE,0,1)))),"")</f>
        <v>13</v>
      </c>
      <c r="E10" s="66" t="str">
        <f>IF($C$5='Données'!$AD$4,'Données'!$D6,IF(D10&lt;&gt;"",('Données'!$D$2-(D10-1)*'Données'!$D$3),0))</f>
        <v>40</v>
      </c>
      <c r="F10" s="67" t="str">
        <f>IF('Données'!E6="","",'Données'!E6)</f>
        <v>3:10:00</v>
      </c>
      <c r="G10" s="66" t="str">
        <f>IF(F10&lt;&gt;"",(RANK(F10,F$6:F$100,(IF(OR($F$5='Données'!$AB$4,$F$5='Données'!$AD$4)=TRUE,0,1)))),"")</f>
        <v>12</v>
      </c>
      <c r="H10" s="66" t="str">
        <f>IF($F$5='Données'!$AD$4,'Données'!$E6,IF(G10&lt;&gt;"",('Données'!$E$2-(G10-1)*'Données'!$E$3),0))</f>
        <v>45</v>
      </c>
      <c r="I10" s="67" t="str">
        <f>IF('Données'!F6="","",'Données'!F6)</f>
        <v>9:20:00</v>
      </c>
      <c r="J10" s="66" t="str">
        <f>IF(I10&lt;&gt;"",(RANK(I10,I$6:I$100,(IF(OR($I$5='Données'!$AB$4,$I$5='Données'!$AD$4)=TRUE,0,1)))),"")</f>
        <v>6</v>
      </c>
      <c r="K10" s="66" t="str">
        <f>IF($I$5='Données'!$AD$4,'Données'!$F6,IF(J10&lt;&gt;"",('Données'!$F$2-(J10-1)*'Données'!$F$3),0))</f>
        <v>75</v>
      </c>
      <c r="L10" s="66" t="str">
        <f>IF('Données'!G6="","",'Données'!G6)</f>
        <v>68</v>
      </c>
      <c r="M10" s="66" t="str">
        <f>IF(L10&lt;&gt;"",(RANK(L10,L$6:L$100,(IF(OR($L$5='Données'!$AB$4,$L$5='Données'!$AD$4)=TRUE,0,1)))),"")</f>
        <v>8</v>
      </c>
      <c r="N10" s="66" t="str">
        <f>IF($L$5='Données'!$AD$4,'Données'!$G6,IF(M10&lt;&gt;"",('Données'!$G$2-(M10-1)*'Données'!$G$3),0))</f>
        <v>65</v>
      </c>
      <c r="O10" s="67" t="str">
        <f>IF('Données'!H6="","",'Données'!H6)</f>
        <v>2:10:00</v>
      </c>
      <c r="P10" s="66" t="str">
        <f>IF(O10&lt;&gt;"",(RANK(O10,O$6:O$100,(IF(OR($O$5='Données'!$AB$4,$O$5='Données'!$AD$4)=TRUE,0,1)))),"")</f>
        <v>5</v>
      </c>
      <c r="Q10" s="66" t="str">
        <f>IF($O$5='Données'!$AD$4,'Données'!$H6,IF(P10&lt;&gt;"",('Données'!$H$2-(P10-1)*'Données'!$H$3),0))</f>
        <v>80</v>
      </c>
      <c r="R10" s="67" t="str">
        <f>IF('Données'!I6="","",'Données'!I6)</f>
        <v>0:36:00</v>
      </c>
      <c r="S10" s="66" t="str">
        <f>IF(R10&lt;&gt;"",(RANK(R10,R$6:R$100,(IF(OR($R$5='Données'!$AB$4,$R$5='Données'!$AD$4)=TRUE,0,1)))),"")</f>
        <v>10</v>
      </c>
      <c r="T10" s="66" t="str">
        <f>IF($R$5='Données'!$AD$4,'Données'!$I6,IF(S10&lt;&gt;"",('Données'!$I$2-(S10-1)*'Données'!$I$3),0))</f>
        <v>55</v>
      </c>
      <c r="U10" s="66" t="str">
        <f>IF('Données'!J6="","",'Données'!J6)</f>
        <v>100</v>
      </c>
      <c r="V10" s="66" t="str">
        <f>IF(U10&lt;&gt;"",(RANK(U10,U$6:U$100,(IF(OR($U$5='Données'!$AB$4,$U$5='Données'!$AD$4)=TRUE,0,1)))),"")</f>
        <v>1</v>
      </c>
      <c r="W10" s="66" t="str">
        <f>IF($U$5='Données'!$AD$4,'Données'!$J6,IF(V10&lt;&gt;"",('Données'!$J$2-(V10-1)*'Données'!$J$3),0))</f>
        <v>100</v>
      </c>
      <c r="X10" s="66" t="str">
        <f>IF('Données'!K6="","",'Données'!K6)</f>
        <v>71.6</v>
      </c>
      <c r="Y10" s="66" t="str">
        <f>IF(X10&lt;&gt;"",(RANK(X10,X$6:X$100,(IF(OR($X$5='Données'!$AB$4,$X$5='Données'!$AD$4)=TRUE,0,1)))),"")</f>
        <v>9</v>
      </c>
      <c r="Z10" s="66" t="str">
        <f>IF($X$5='Données'!$AD$4,'Données'!$K6,IF(Y10&lt;&gt;"",('Données'!$K$2-(Y10-1)*'Données'!$K$3),0))</f>
        <v>60</v>
      </c>
      <c r="AA10" s="66" t="str">
        <f>IF('Données'!L6="","",'Données'!L6)</f>
        <v/>
      </c>
      <c r="AB10" s="66" t="str">
        <f>IF(AA10&lt;&gt;"",(RANK(AA10,AA$6:AA$100,(IF(OR($AA$5='Données'!$AB$4,$AA$5='Données'!$AD$4)=TRUE,0,1)))),"")</f>
        <v/>
      </c>
      <c r="AC10" s="66" t="str">
        <f>IF($AA$5='Données'!$AD$4,'Données'!$L6,IF(AB10&lt;&gt;"",('Données'!$L$2-(AB10-1)*'Données'!$L$3),0))</f>
        <v>0</v>
      </c>
      <c r="AD10" s="66">
        <v>520.0</v>
      </c>
      <c r="AE10" s="66" t="str">
        <f t="shared" si="1"/>
        <v>5</v>
      </c>
      <c r="AF10" s="66" t="s">
        <v>46</v>
      </c>
    </row>
    <row r="11" ht="9.75" customHeight="1">
      <c r="A11" s="68" t="str">
        <f>IF('Données'!A15&lt;&gt;"",'Données'!A15,"")</f>
        <v>10</v>
      </c>
      <c r="B11" s="68" t="str">
        <f>IF('Données'!B15&lt;&gt;0,'Données'!B15,"")</f>
        <v>Châtelet G</v>
      </c>
      <c r="C11" s="69" t="str">
        <f>IF('Données'!D15="","",'Données'!D15)</f>
        <v>0:30:00</v>
      </c>
      <c r="D11" s="68" t="str">
        <f>IF(C11&lt;&gt;"",(RANK(C11,C$6:C$100,(IF(OR($C$5='Données'!$AB$4,$C$5='Données'!$AD$4)=TRUE,0,1)))),"")</f>
        <v>3</v>
      </c>
      <c r="E11" s="68" t="str">
        <f>IF($C$5='Données'!$AD$4,'Données'!$D15,IF(D11&lt;&gt;"",('Données'!$D$2-(D11-1)*'Données'!$D$3),0))</f>
        <v>90</v>
      </c>
      <c r="F11" s="69" t="str">
        <f>IF('Données'!E15="","",'Données'!E15)</f>
        <v>2:55:00</v>
      </c>
      <c r="G11" s="68" t="str">
        <f>IF(F11&lt;&gt;"",(RANK(F11,F$6:F$100,(IF(OR($F$5='Données'!$AB$4,$F$5='Données'!$AD$4)=TRUE,0,1)))),"")</f>
        <v>4</v>
      </c>
      <c r="H11" s="68" t="str">
        <f>IF($F$5='Données'!$AD$4,'Données'!$E15,IF(G11&lt;&gt;"",('Données'!$E$2-(G11-1)*'Données'!$E$3),0))</f>
        <v>85</v>
      </c>
      <c r="I11" s="69" t="str">
        <f>IF('Données'!F15="","",'Données'!F15)</f>
        <v>9:46:00</v>
      </c>
      <c r="J11" s="68" t="str">
        <f>IF(I11&lt;&gt;"",(RANK(I11,I$6:I$100,(IF(OR($I$5='Données'!$AB$4,$I$5='Données'!$AD$4)=TRUE,0,1)))),"")</f>
        <v>7</v>
      </c>
      <c r="K11" s="68" t="str">
        <f>IF($I$5='Données'!$AD$4,'Données'!$F15,IF(J11&lt;&gt;"",('Données'!$F$2-(J11-1)*'Données'!$F$3),0))</f>
        <v>70</v>
      </c>
      <c r="L11" s="68" t="str">
        <f>IF('Données'!G15="","",'Données'!G15)</f>
        <v>47</v>
      </c>
      <c r="M11" s="68" t="str">
        <f>IF(L11&lt;&gt;"",(RANK(L11,L$6:L$100,(IF(OR($L$5='Données'!$AB$4,$L$5='Données'!$AD$4)=TRUE,0,1)))),"")</f>
        <v>10</v>
      </c>
      <c r="N11" s="68" t="str">
        <f>IF($L$5='Données'!$AD$4,'Données'!$G15,IF(M11&lt;&gt;"",('Données'!$G$2-(M11-1)*'Données'!$G$3),0))</f>
        <v>55</v>
      </c>
      <c r="O11" s="69" t="str">
        <f>IF('Données'!H15="","",'Données'!H15)</f>
        <v>2:02:00</v>
      </c>
      <c r="P11" s="68" t="str">
        <f>IF(O11&lt;&gt;"",(RANK(O11,O$6:O$100,(IF(OR($O$5='Données'!$AB$4,$O$5='Données'!$AD$4)=TRUE,0,1)))),"")</f>
        <v>2</v>
      </c>
      <c r="Q11" s="68" t="str">
        <f>IF($O$5='Données'!$AD$4,'Données'!$H15,IF(P11&lt;&gt;"",('Données'!$H$2-(P11-1)*'Données'!$H$3),0))</f>
        <v>95</v>
      </c>
      <c r="R11" s="69" t="str">
        <f>IF('Données'!I15="","",'Données'!I15)</f>
        <v>0:47:00</v>
      </c>
      <c r="S11" s="68" t="str">
        <f>IF(R11&lt;&gt;"",(RANK(R11,R$6:R$100,(IF(OR($R$5='Données'!$AB$4,$R$5='Données'!$AD$4)=TRUE,0,1)))),"")</f>
        <v>14</v>
      </c>
      <c r="T11" s="68" t="str">
        <f>IF($R$5='Données'!$AD$4,'Données'!$I15,IF(S11&lt;&gt;"",('Données'!$I$2-(S11-1)*'Données'!$I$3),0))</f>
        <v>35</v>
      </c>
      <c r="U11" s="68" t="str">
        <f>IF('Données'!J15="","",'Données'!J15)</f>
        <v>60</v>
      </c>
      <c r="V11" s="68" t="str">
        <f>IF(U11&lt;&gt;"",(RANK(U11,U$6:U$100,(IF(OR($U$5='Données'!$AB$4,$U$5='Données'!$AD$4)=TRUE,0,1)))),"")</f>
        <v>9</v>
      </c>
      <c r="W11" s="68" t="str">
        <f>IF($U$5='Données'!$AD$4,'Données'!$J15,IF(V11&lt;&gt;"",('Données'!$J$2-(V11-1)*'Données'!$J$3),0))</f>
        <v>60</v>
      </c>
      <c r="X11" s="68" t="str">
        <f>IF('Données'!K15="","",'Données'!K15)</f>
        <v>0</v>
      </c>
      <c r="Y11" s="68" t="str">
        <f>IF(X11&lt;&gt;"",(RANK(X11,X$6:X$100,(IF(OR($X$5='Données'!$AB$4,$X$5='Données'!$AD$4)=TRUE,0,1)))),"")</f>
        <v>17</v>
      </c>
      <c r="Z11" s="68" t="str">
        <f>IF($X$5='Données'!$AD$4,'Données'!$K15,IF(Y11&lt;&gt;"",('Données'!$K$2-(Y11-1)*'Données'!$K$3),0))</f>
        <v>20</v>
      </c>
      <c r="AA11" s="68" t="str">
        <f>IF('Données'!L15="","",'Données'!L15)</f>
        <v/>
      </c>
      <c r="AB11" s="68" t="str">
        <f>IF(AA11&lt;&gt;"",(RANK(AA11,AA$6:AA$100,(IF(OR($AA$5='Données'!$AB$4,$AA$5='Données'!$AD$4)=TRUE,0,1)))),"")</f>
        <v/>
      </c>
      <c r="AC11" s="68" t="str">
        <f>IF($AA$5='Données'!$AD$4,'Données'!$L15,IF(AB11&lt;&gt;"",('Données'!$L$2-(AB11-1)*'Données'!$L$3),0))</f>
        <v>0</v>
      </c>
      <c r="AD11" s="68">
        <v>510.0</v>
      </c>
      <c r="AE11" s="68" t="str">
        <f t="shared" si="1"/>
        <v>6</v>
      </c>
      <c r="AF11" s="68" t="s">
        <v>58</v>
      </c>
    </row>
    <row r="12" ht="9.75" customHeight="1">
      <c r="A12" s="66" t="str">
        <f>IF('Données'!A12&lt;&gt;"",'Données'!A12,"")</f>
        <v>7</v>
      </c>
      <c r="B12" s="66" t="str">
        <f>IF('Données'!B12&lt;&gt;0,'Données'!B12,"")</f>
        <v>Lyc Yourcenar M 1</v>
      </c>
      <c r="C12" s="67" t="str">
        <f>IF('Données'!D12="","",'Données'!D12)</f>
        <v>0:53:00</v>
      </c>
      <c r="D12" s="66" t="str">
        <f>IF(C12&lt;&gt;"",(RANK(C12,C$6:C$100,(IF(OR($C$5='Données'!$AB$4,$C$5='Données'!$AD$4)=TRUE,0,1)))),"")</f>
        <v>6</v>
      </c>
      <c r="E12" s="66" t="str">
        <f>IF($C$5='Données'!$AD$4,'Données'!$D12,IF(D12&lt;&gt;"",('Données'!$D$2-(D12-1)*'Données'!$D$3),0))</f>
        <v>75</v>
      </c>
      <c r="F12" s="67" t="str">
        <f>IF('Données'!E12="","",'Données'!E12)</f>
        <v>2:57:00</v>
      </c>
      <c r="G12" s="66" t="str">
        <f>IF(F12&lt;&gt;"",(RANK(F12,F$6:F$100,(IF(OR($F$5='Données'!$AB$4,$F$5='Données'!$AD$4)=TRUE,0,1)))),"")</f>
        <v>5</v>
      </c>
      <c r="H12" s="66" t="str">
        <f>IF($F$5='Données'!$AD$4,'Données'!$E12,IF(G12&lt;&gt;"",('Données'!$E$2-(G12-1)*'Données'!$E$3),0))</f>
        <v>80</v>
      </c>
      <c r="I12" s="67" t="str">
        <f>IF('Données'!F12="","",'Données'!F12)</f>
        <v/>
      </c>
      <c r="J12" s="66" t="str">
        <f>IF(I12&lt;&gt;"",(RANK(I12,I$6:I$100,(IF(OR($I$5='Données'!$AB$4,$I$5='Données'!$AD$4)=TRUE,0,1)))),"")</f>
        <v/>
      </c>
      <c r="K12" s="66" t="str">
        <f>IF($I$5='Données'!$AD$4,'Données'!$F12,IF(J12&lt;&gt;"",('Données'!$F$2-(J12-1)*'Données'!$F$3),0))</f>
        <v>0</v>
      </c>
      <c r="L12" s="66" t="str">
        <f>IF('Données'!G12="","",'Données'!G12)</f>
        <v>88</v>
      </c>
      <c r="M12" s="66" t="str">
        <f>IF(L12&lt;&gt;"",(RANK(L12,L$6:L$100,(IF(OR($L$5='Données'!$AB$4,$L$5='Données'!$AD$4)=TRUE,0,1)))),"")</f>
        <v>2</v>
      </c>
      <c r="N12" s="66" t="str">
        <f>IF($L$5='Données'!$AD$4,'Données'!$G12,IF(M12&lt;&gt;"",('Données'!$G$2-(M12-1)*'Données'!$G$3),0))</f>
        <v>95</v>
      </c>
      <c r="O12" s="67" t="str">
        <f>IF('Données'!H12="","",'Données'!H12)</f>
        <v>2:09:00</v>
      </c>
      <c r="P12" s="66" t="str">
        <f>IF(O12&lt;&gt;"",(RANK(O12,O$6:O$100,(IF(OR($O$5='Données'!$AB$4,$O$5='Données'!$AD$4)=TRUE,0,1)))),"")</f>
        <v>4</v>
      </c>
      <c r="Q12" s="66" t="str">
        <f>IF($O$5='Données'!$AD$4,'Données'!$H12,IF(P12&lt;&gt;"",('Données'!$H$2-(P12-1)*'Données'!$H$3),0))</f>
        <v>85</v>
      </c>
      <c r="R12" s="67" t="str">
        <f>IF('Données'!I12="","",'Données'!I12)</f>
        <v>0:41:00</v>
      </c>
      <c r="S12" s="66" t="str">
        <f>IF(R12&lt;&gt;"",(RANK(R12,R$6:R$100,(IF(OR($R$5='Données'!$AB$4,$R$5='Données'!$AD$4)=TRUE,0,1)))),"")</f>
        <v>12</v>
      </c>
      <c r="T12" s="66" t="str">
        <f>IF($R$5='Données'!$AD$4,'Données'!$I12,IF(S12&lt;&gt;"",('Données'!$I$2-(S12-1)*'Données'!$I$3),0))</f>
        <v>45</v>
      </c>
      <c r="U12" s="66" t="str">
        <f>IF('Données'!J12="","",'Données'!J12)</f>
        <v>75</v>
      </c>
      <c r="V12" s="66" t="str">
        <f>IF(U12&lt;&gt;"",(RANK(U12,U$6:U$100,(IF(OR($U$5='Données'!$AB$4,$U$5='Données'!$AD$4)=TRUE,0,1)))),"")</f>
        <v>6</v>
      </c>
      <c r="W12" s="66" t="str">
        <f>IF($U$5='Données'!$AD$4,'Données'!$J12,IF(V12&lt;&gt;"",('Données'!$J$2-(V12-1)*'Données'!$J$3),0))</f>
        <v>75</v>
      </c>
      <c r="X12" s="66" t="str">
        <f>IF('Données'!K12="","",'Données'!K12)</f>
        <v>67.5</v>
      </c>
      <c r="Y12" s="66" t="str">
        <f>IF(X12&lt;&gt;"",(RANK(X12,X$6:X$100,(IF(OR($X$5='Données'!$AB$4,$X$5='Données'!$AD$4)=TRUE,0,1)))),"")</f>
        <v>11</v>
      </c>
      <c r="Z12" s="66" t="str">
        <f>IF($X$5='Données'!$AD$4,'Données'!$K12,IF(Y12&lt;&gt;"",('Données'!$K$2-(Y12-1)*'Données'!$K$3),0))</f>
        <v>50</v>
      </c>
      <c r="AA12" s="66" t="str">
        <f>IF('Données'!L12="","",'Données'!L12)</f>
        <v/>
      </c>
      <c r="AB12" s="66" t="str">
        <f>IF(AA12&lt;&gt;"",(RANK(AA12,AA$6:AA$100,(IF(OR($AA$5='Données'!$AB$4,$AA$5='Données'!$AD$4)=TRUE,0,1)))),"")</f>
        <v/>
      </c>
      <c r="AC12" s="66" t="str">
        <f>IF($AA$5='Données'!$AD$4,'Données'!$L12,IF(AB12&lt;&gt;"",('Données'!$L$2-(AB12-1)*'Données'!$L$3),0))</f>
        <v>0</v>
      </c>
      <c r="AD12" s="66">
        <v>505.0</v>
      </c>
      <c r="AE12" s="66" t="str">
        <f t="shared" si="1"/>
        <v>7</v>
      </c>
      <c r="AF12" s="66" t="s">
        <v>55</v>
      </c>
    </row>
    <row r="13" ht="9.75" customHeight="1">
      <c r="A13" s="68" t="str">
        <f>IF('Données'!A11&lt;&gt;"",'Données'!A11,"")</f>
        <v>6</v>
      </c>
      <c r="B13" s="68" t="str">
        <f>IF('Données'!B11&lt;&gt;0,'Données'!B11,"")</f>
        <v>Lyc A, Fr Mixte 2</v>
      </c>
      <c r="C13" s="69" t="str">
        <f>IF('Données'!D11="","",'Données'!D11)</f>
        <v>0:00:00</v>
      </c>
      <c r="D13" s="68" t="str">
        <f>IF(C13&lt;&gt;"",(RANK(C13,C$6:C$100,(IF(OR($C$5='Données'!$AB$4,$C$5='Données'!$AD$4)=TRUE,0,1)))),"")</f>
        <v>1</v>
      </c>
      <c r="E13" s="68" t="str">
        <f>IF($C$5='Données'!$AD$4,'Données'!$D11,IF(D13&lt;&gt;"",('Données'!$D$2-(D13-1)*'Données'!$D$3),0))</f>
        <v>100</v>
      </c>
      <c r="F13" s="69" t="str">
        <f>IF('Données'!E11="","",'Données'!E11)</f>
        <v>3:12:00</v>
      </c>
      <c r="G13" s="68" t="str">
        <f>IF(F13&lt;&gt;"",(RANK(F13,F$6:F$100,(IF(OR($F$5='Données'!$AB$4,$F$5='Données'!$AD$4)=TRUE,0,1)))),"")</f>
        <v>13</v>
      </c>
      <c r="H13" s="68" t="str">
        <f>IF($F$5='Données'!$AD$4,'Données'!$E11,IF(G13&lt;&gt;"",('Données'!$E$2-(G13-1)*'Données'!$E$3),0))</f>
        <v>40</v>
      </c>
      <c r="I13" s="69" t="str">
        <f>IF('Données'!F11="","",'Données'!F11)</f>
        <v/>
      </c>
      <c r="J13" s="68" t="str">
        <f>IF(I13&lt;&gt;"",(RANK(I13,I$6:I$100,(IF(OR($I$5='Données'!$AB$4,$I$5='Données'!$AD$4)=TRUE,0,1)))),"")</f>
        <v/>
      </c>
      <c r="K13" s="68" t="str">
        <f>IF($I$5='Données'!$AD$4,'Données'!$F11,IF(J13&lt;&gt;"",('Données'!$F$2-(J13-1)*'Données'!$F$3),0))</f>
        <v>0</v>
      </c>
      <c r="L13" s="68" t="str">
        <f>IF('Données'!G11="","",'Données'!G11)</f>
        <v>63</v>
      </c>
      <c r="M13" s="68" t="str">
        <f>IF(L13&lt;&gt;"",(RANK(L13,L$6:L$100,(IF(OR($L$5='Données'!$AB$4,$L$5='Données'!$AD$4)=TRUE,0,1)))),"")</f>
        <v>9</v>
      </c>
      <c r="N13" s="68" t="str">
        <f>IF($L$5='Données'!$AD$4,'Données'!$G11,IF(M13&lt;&gt;"",('Données'!$G$2-(M13-1)*'Données'!$G$3),0))</f>
        <v>60</v>
      </c>
      <c r="O13" s="69" t="str">
        <f>IF('Données'!H11="","",'Données'!H11)</f>
        <v>2:42:00</v>
      </c>
      <c r="P13" s="68" t="str">
        <f>IF(O13&lt;&gt;"",(RANK(O13,O$6:O$100,(IF(OR($O$5='Données'!$AB$4,$O$5='Données'!$AD$4)=TRUE,0,1)))),"")</f>
        <v>9</v>
      </c>
      <c r="Q13" s="68" t="str">
        <f>IF($O$5='Données'!$AD$4,'Données'!$H11,IF(P13&lt;&gt;"",('Données'!$H$2-(P13-1)*'Données'!$H$3),0))</f>
        <v>60</v>
      </c>
      <c r="R13" s="69" t="str">
        <f>IF('Données'!I11="","",'Données'!I11)</f>
        <v>0:24:00</v>
      </c>
      <c r="S13" s="68" t="str">
        <f>IF(R13&lt;&gt;"",(RANK(R13,R$6:R$100,(IF(OR($R$5='Données'!$AB$4,$R$5='Données'!$AD$4)=TRUE,0,1)))),"")</f>
        <v>5</v>
      </c>
      <c r="T13" s="68" t="str">
        <f>IF($R$5='Données'!$AD$4,'Données'!$I11,IF(S13&lt;&gt;"",('Données'!$I$2-(S13-1)*'Données'!$I$3),0))</f>
        <v>80</v>
      </c>
      <c r="U13" s="68" t="str">
        <f>IF('Données'!J11="","",'Données'!J11)</f>
        <v>70</v>
      </c>
      <c r="V13" s="68" t="str">
        <f>IF(U13&lt;&gt;"",(RANK(U13,U$6:U$100,(IF(OR($U$5='Données'!$AB$4,$U$5='Données'!$AD$4)=TRUE,0,1)))),"")</f>
        <v>7</v>
      </c>
      <c r="W13" s="68" t="str">
        <f>IF($U$5='Données'!$AD$4,'Données'!$J11,IF(V13&lt;&gt;"",('Données'!$J$2-(V13-1)*'Données'!$J$3),0))</f>
        <v>70</v>
      </c>
      <c r="X13" s="68" t="str">
        <f>IF('Données'!K11="","",'Données'!K11)</f>
        <v>75.8</v>
      </c>
      <c r="Y13" s="68" t="str">
        <f>IF(X13&lt;&gt;"",(RANK(X13,X$6:X$100,(IF(OR($X$5='Données'!$AB$4,$X$5='Données'!$AD$4)=TRUE,0,1)))),"")</f>
        <v>5</v>
      </c>
      <c r="Z13" s="68" t="str">
        <f>IF($X$5='Données'!$AD$4,'Données'!$K11,IF(Y13&lt;&gt;"",('Données'!$K$2-(Y13-1)*'Données'!$K$3),0))</f>
        <v>80</v>
      </c>
      <c r="AA13" s="68" t="str">
        <f>IF('Données'!L11="","",'Données'!L11)</f>
        <v/>
      </c>
      <c r="AB13" s="68" t="str">
        <f>IF(AA13&lt;&gt;"",(RANK(AA13,AA$6:AA$100,(IF(OR($AA$5='Données'!$AB$4,$AA$5='Données'!$AD$4)=TRUE,0,1)))),"")</f>
        <v/>
      </c>
      <c r="AC13" s="68" t="str">
        <f>IF($AA$5='Données'!$AD$4,'Données'!$L11,IF(AB13&lt;&gt;"",('Données'!$L$2-(AB13-1)*'Données'!$L$3),0))</f>
        <v>0</v>
      </c>
      <c r="AD13" s="68">
        <v>490.0</v>
      </c>
      <c r="AE13" s="68" t="str">
        <f t="shared" si="1"/>
        <v>8</v>
      </c>
      <c r="AF13" s="68" t="s">
        <v>54</v>
      </c>
    </row>
    <row r="14" ht="9.75" customHeight="1">
      <c r="A14" s="66" t="str">
        <f>IF('Données'!A17&lt;&gt;"",'Données'!A17,"")</f>
        <v>12</v>
      </c>
      <c r="B14" s="66" t="str">
        <f>IF('Données'!B17&lt;&gt;0,'Données'!B17,"")</f>
        <v>Blaringhem F</v>
      </c>
      <c r="C14" s="67" t="str">
        <f>IF('Données'!D17="","",'Données'!D17)</f>
        <v>1:18:00</v>
      </c>
      <c r="D14" s="66" t="str">
        <f>IF(C14&lt;&gt;"",(RANK(C14,C$6:C$100,(IF(OR($C$5='Données'!$AB$4,$C$5='Données'!$AD$4)=TRUE,0,1)))),"")</f>
        <v>10</v>
      </c>
      <c r="E14" s="66" t="str">
        <f>IF($C$5='Données'!$AD$4,'Données'!$D17,IF(D14&lt;&gt;"",('Données'!$D$2-(D14-1)*'Données'!$D$3),0))</f>
        <v>55</v>
      </c>
      <c r="F14" s="67" t="str">
        <f>IF('Données'!E17="","",'Données'!E17)</f>
        <v>2:57:00</v>
      </c>
      <c r="G14" s="66" t="str">
        <f>IF(F14&lt;&gt;"",(RANK(F14,F$6:F$100,(IF(OR($F$5='Données'!$AB$4,$F$5='Données'!$AD$4)=TRUE,0,1)))),"")</f>
        <v>5</v>
      </c>
      <c r="H14" s="66" t="str">
        <f>IF($F$5='Données'!$AD$4,'Données'!$E17,IF(G14&lt;&gt;"",('Données'!$E$2-(G14-1)*'Données'!$E$3),0))</f>
        <v>80</v>
      </c>
      <c r="I14" s="67" t="str">
        <f>IF('Données'!F17="","",'Données'!F17)</f>
        <v>11:36:00</v>
      </c>
      <c r="J14" s="66" t="str">
        <f>IF(I14&lt;&gt;"",(RANK(I14,I$6:I$100,(IF(OR($I$5='Données'!$AB$4,$I$5='Données'!$AD$4)=TRUE,0,1)))),"")</f>
        <v>10</v>
      </c>
      <c r="K14" s="66" t="str">
        <f>IF($I$5='Données'!$AD$4,'Données'!$F17,IF(J14&lt;&gt;"",('Données'!$F$2-(J14-1)*'Données'!$F$3),0))</f>
        <v>55</v>
      </c>
      <c r="L14" s="66" t="str">
        <f>IF('Données'!G17="","",'Données'!G17)</f>
        <v>0</v>
      </c>
      <c r="M14" s="66" t="str">
        <f>IF(L14&lt;&gt;"",(RANK(L14,L$6:L$100,(IF(OR($L$5='Données'!$AB$4,$L$5='Données'!$AD$4)=TRUE,0,1)))),"")</f>
        <v>13</v>
      </c>
      <c r="N14" s="66" t="str">
        <f>IF($L$5='Données'!$AD$4,'Données'!$G17,IF(M14&lt;&gt;"",('Données'!$G$2-(M14-1)*'Données'!$G$3),0))</f>
        <v>40</v>
      </c>
      <c r="O14" s="67" t="str">
        <f>IF('Données'!H17="","",'Données'!H17)</f>
        <v>2:58:00</v>
      </c>
      <c r="P14" s="66" t="str">
        <f>IF(O14&lt;&gt;"",(RANK(O14,O$6:O$100,(IF(OR($O$5='Données'!$AB$4,$O$5='Données'!$AD$4)=TRUE,0,1)))),"")</f>
        <v>10</v>
      </c>
      <c r="Q14" s="66" t="str">
        <f>IF($O$5='Données'!$AD$4,'Données'!$H17,IF(P14&lt;&gt;"",('Données'!$H$2-(P14-1)*'Données'!$H$3),0))</f>
        <v>55</v>
      </c>
      <c r="R14" s="67" t="str">
        <f>IF('Données'!I17="","",'Données'!I17)</f>
        <v>0:20:00</v>
      </c>
      <c r="S14" s="66" t="str">
        <f>IF(R14&lt;&gt;"",(RANK(R14,R$6:R$100,(IF(OR($R$5='Données'!$AB$4,$R$5='Données'!$AD$4)=TRUE,0,1)))),"")</f>
        <v>3</v>
      </c>
      <c r="T14" s="66" t="str">
        <f>IF($R$5='Données'!$AD$4,'Données'!$I17,IF(S14&lt;&gt;"",('Données'!$I$2-(S14-1)*'Données'!$I$3),0))</f>
        <v>90</v>
      </c>
      <c r="U14" s="66" t="str">
        <f>IF('Données'!J17="","",'Données'!J17)</f>
        <v>35</v>
      </c>
      <c r="V14" s="66" t="str">
        <f>IF(U14&lt;&gt;"",(RANK(U14,U$6:U$100,(IF(OR($U$5='Données'!$AB$4,$U$5='Données'!$AD$4)=TRUE,0,1)))),"")</f>
        <v>15</v>
      </c>
      <c r="W14" s="66" t="str">
        <f>IF($U$5='Données'!$AD$4,'Données'!$J17,IF(V14&lt;&gt;"",('Données'!$J$2-(V14-1)*'Données'!$J$3),0))</f>
        <v>30</v>
      </c>
      <c r="X14" s="66" t="str">
        <f>IF('Données'!K17="","",'Données'!K17)</f>
        <v>74</v>
      </c>
      <c r="Y14" s="66" t="str">
        <f>IF(X14&lt;&gt;"",(RANK(X14,X$6:X$100,(IF(OR($X$5='Données'!$AB$4,$X$5='Données'!$AD$4)=TRUE,0,1)))),"")</f>
        <v>6</v>
      </c>
      <c r="Z14" s="66" t="str">
        <f>IF($X$5='Données'!$AD$4,'Données'!$K17,IF(Y14&lt;&gt;"",('Données'!$K$2-(Y14-1)*'Données'!$K$3),0))</f>
        <v>75</v>
      </c>
      <c r="AA14" s="66" t="str">
        <f>IF('Données'!L17="","",'Données'!L17)</f>
        <v/>
      </c>
      <c r="AB14" s="66" t="str">
        <f>IF(AA14&lt;&gt;"",(RANK(AA14,AA$6:AA$100,(IF(OR($AA$5='Données'!$AB$4,$AA$5='Données'!$AD$4)=TRUE,0,1)))),"")</f>
        <v/>
      </c>
      <c r="AC14" s="66" t="str">
        <f>IF($AA$5='Données'!$AD$4,'Données'!$L17,IF(AB14&lt;&gt;"",('Données'!$L$2-(AB14-1)*'Données'!$L$3),0))</f>
        <v>0</v>
      </c>
      <c r="AD14" s="66">
        <v>480.0</v>
      </c>
      <c r="AE14" s="66" t="str">
        <f t="shared" si="1"/>
        <v>9</v>
      </c>
      <c r="AF14" s="66" t="s">
        <v>60</v>
      </c>
    </row>
    <row r="15" ht="9.75" customHeight="1">
      <c r="A15" s="68" t="str">
        <f>IF('Données'!A20&lt;&gt;"",'Données'!A20,"")</f>
        <v>15</v>
      </c>
      <c r="B15" s="68" t="str">
        <f>IF('Données'!B20&lt;&gt;0,'Données'!B20,"")</f>
        <v>Lyc Lavoisier G</v>
      </c>
      <c r="C15" s="69" t="str">
        <f>IF('Données'!D20="","",'Données'!D20)</f>
        <v>0:16:00</v>
      </c>
      <c r="D15" s="68" t="str">
        <f>IF(C15&lt;&gt;"",(RANK(C15,C$6:C$100,(IF(OR($C$5='Données'!$AB$4,$C$5='Données'!$AD$4)=TRUE,0,1)))),"")</f>
        <v>2</v>
      </c>
      <c r="E15" s="68" t="str">
        <f>IF($C$5='Données'!$AD$4,'Données'!$D20,IF(D15&lt;&gt;"",('Données'!$D$2-(D15-1)*'Données'!$D$3),0))</f>
        <v>95</v>
      </c>
      <c r="F15" s="69" t="str">
        <f>IF('Données'!E20="","",'Données'!E20)</f>
        <v>3:00:00</v>
      </c>
      <c r="G15" s="68" t="str">
        <f>IF(F15&lt;&gt;"",(RANK(F15,F$6:F$100,(IF(OR($F$5='Données'!$AB$4,$F$5='Données'!$AD$4)=TRUE,0,1)))),"")</f>
        <v>7</v>
      </c>
      <c r="H15" s="68" t="str">
        <f>IF($F$5='Données'!$AD$4,'Données'!$E20,IF(G15&lt;&gt;"",('Données'!$E$2-(G15-1)*'Données'!$E$3),0))</f>
        <v>70</v>
      </c>
      <c r="I15" s="69" t="str">
        <f>IF('Données'!F20="","",'Données'!F20)</f>
        <v>8:42:00</v>
      </c>
      <c r="J15" s="68" t="str">
        <f>IF(I15&lt;&gt;"",(RANK(I15,I$6:I$100,(IF(OR($I$5='Données'!$AB$4,$I$5='Données'!$AD$4)=TRUE,0,1)))),"")</f>
        <v>4</v>
      </c>
      <c r="K15" s="68" t="str">
        <f>IF($I$5='Données'!$AD$4,'Données'!$F20,IF(J15&lt;&gt;"",('Données'!$F$2-(J15-1)*'Données'!$F$3),0))</f>
        <v>85</v>
      </c>
      <c r="L15" s="68" t="str">
        <f>IF('Données'!G20="","",'Données'!G20)</f>
        <v>0</v>
      </c>
      <c r="M15" s="68" t="str">
        <f>IF(L15&lt;&gt;"",(RANK(L15,L$6:L$100,(IF(OR($L$5='Données'!$AB$4,$L$5='Données'!$AD$4)=TRUE,0,1)))),"")</f>
        <v>13</v>
      </c>
      <c r="N15" s="68" t="str">
        <f>IF($L$5='Données'!$AD$4,'Données'!$G20,IF(M15&lt;&gt;"",('Données'!$G$2-(M15-1)*'Données'!$G$3),0))</f>
        <v>40</v>
      </c>
      <c r="O15" s="69" t="str">
        <f>IF('Données'!H20="","",'Données'!H20)</f>
        <v/>
      </c>
      <c r="P15" s="68" t="str">
        <f>IF(O15&lt;&gt;"",(RANK(O15,O$6:O$100,(IF(OR($O$5='Données'!$AB$4,$O$5='Données'!$AD$4)=TRUE,0,1)))),"")</f>
        <v/>
      </c>
      <c r="Q15" s="68" t="str">
        <f>IF($O$5='Données'!$AD$4,'Données'!$H20,IF(P15&lt;&gt;"",('Données'!$H$2-(P15-1)*'Données'!$H$3),0))</f>
        <v>0</v>
      </c>
      <c r="R15" s="69" t="str">
        <f>IF('Données'!I20="","",'Données'!I20)</f>
        <v>0:35:00</v>
      </c>
      <c r="S15" s="68" t="str">
        <f>IF(R15&lt;&gt;"",(RANK(R15,R$6:R$100,(IF(OR($R$5='Données'!$AB$4,$R$5='Données'!$AD$4)=TRUE,0,1)))),"")</f>
        <v>9</v>
      </c>
      <c r="T15" s="68" t="str">
        <f>IF($R$5='Données'!$AD$4,'Données'!$I20,IF(S15&lt;&gt;"",('Données'!$I$2-(S15-1)*'Données'!$I$3),0))</f>
        <v>60</v>
      </c>
      <c r="U15" s="68" t="str">
        <f>IF('Données'!J20="","",'Données'!J20)</f>
        <v>65</v>
      </c>
      <c r="V15" s="68" t="str">
        <f>IF(U15&lt;&gt;"",(RANK(U15,U$6:U$100,(IF(OR($U$5='Données'!$AB$4,$U$5='Données'!$AD$4)=TRUE,0,1)))),"")</f>
        <v>8</v>
      </c>
      <c r="W15" s="68" t="str">
        <f>IF($U$5='Données'!$AD$4,'Données'!$J20,IF(V15&lt;&gt;"",('Données'!$J$2-(V15-1)*'Données'!$J$3),0))</f>
        <v>65</v>
      </c>
      <c r="X15" s="68" t="str">
        <f>IF('Données'!K20="","",'Données'!K20)</f>
        <v>65</v>
      </c>
      <c r="Y15" s="68" t="str">
        <f>IF(X15&lt;&gt;"",(RANK(X15,X$6:X$100,(IF(OR($X$5='Données'!$AB$4,$X$5='Données'!$AD$4)=TRUE,0,1)))),"")</f>
        <v>12</v>
      </c>
      <c r="Z15" s="68" t="str">
        <f>IF($X$5='Données'!$AD$4,'Données'!$K20,IF(Y15&lt;&gt;"",('Données'!$K$2-(Y15-1)*'Données'!$K$3),0))</f>
        <v>45</v>
      </c>
      <c r="AA15" s="68" t="str">
        <f>IF('Données'!L20="","",'Données'!L20)</f>
        <v/>
      </c>
      <c r="AB15" s="68" t="str">
        <f>IF(AA15&lt;&gt;"",(RANK(AA15,AA$6:AA$100,(IF(OR($AA$5='Données'!$AB$4,$AA$5='Données'!$AD$4)=TRUE,0,1)))),"")</f>
        <v/>
      </c>
      <c r="AC15" s="68" t="str">
        <f>IF($AA$5='Données'!$AD$4,'Données'!$L20,IF(AB15&lt;&gt;"",('Données'!$L$2-(AB15-1)*'Données'!$L$3),0))</f>
        <v>0</v>
      </c>
      <c r="AD15" s="68">
        <v>460.0</v>
      </c>
      <c r="AE15" s="68" t="str">
        <f t="shared" si="1"/>
        <v>10</v>
      </c>
      <c r="AF15" s="68" t="s">
        <v>63</v>
      </c>
    </row>
    <row r="16" ht="9.75" customHeight="1">
      <c r="A16" s="66" t="str">
        <f>IF('Données'!A19&lt;&gt;"",'Données'!A19,"")</f>
        <v>14</v>
      </c>
      <c r="B16" s="66" t="str">
        <f>IF('Données'!B19&lt;&gt;0,'Données'!B19,"")</f>
        <v>Lyc Lavoisier M</v>
      </c>
      <c r="C16" s="67" t="str">
        <f>IF('Données'!D19="","",'Données'!D19)</f>
        <v>1:19:00</v>
      </c>
      <c r="D16" s="66" t="str">
        <f>IF(C16&lt;&gt;"",(RANK(C16,C$6:C$100,(IF(OR($C$5='Données'!$AB$4,$C$5='Données'!$AD$4)=TRUE,0,1)))),"")</f>
        <v>11</v>
      </c>
      <c r="E16" s="66" t="str">
        <f>IF($C$5='Données'!$AD$4,'Données'!$D19,IF(D16&lt;&gt;"",('Données'!$D$2-(D16-1)*'Données'!$D$3),0))</f>
        <v>50</v>
      </c>
      <c r="F16" s="67" t="str">
        <f>IF('Données'!E19="","",'Données'!E19)</f>
        <v>3:03:00</v>
      </c>
      <c r="G16" s="66" t="str">
        <f>IF(F16&lt;&gt;"",(RANK(F16,F$6:F$100,(IF(OR($F$5='Données'!$AB$4,$F$5='Données'!$AD$4)=TRUE,0,1)))),"")</f>
        <v>9</v>
      </c>
      <c r="H16" s="66" t="str">
        <f>IF($F$5='Données'!$AD$4,'Données'!$E19,IF(G16&lt;&gt;"",('Données'!$E$2-(G16-1)*'Données'!$E$3),0))</f>
        <v>60</v>
      </c>
      <c r="I16" s="67" t="str">
        <f>IF('Données'!F19="","",'Données'!F19)</f>
        <v>10:18:00</v>
      </c>
      <c r="J16" s="66" t="str">
        <f>IF(I16&lt;&gt;"",(RANK(I16,I$6:I$100,(IF(OR($I$5='Données'!$AB$4,$I$5='Données'!$AD$4)=TRUE,0,1)))),"")</f>
        <v>8</v>
      </c>
      <c r="K16" s="66" t="str">
        <f>IF($I$5='Données'!$AD$4,'Données'!$F19,IF(J16&lt;&gt;"",('Données'!$F$2-(J16-1)*'Données'!$F$3),0))</f>
        <v>65</v>
      </c>
      <c r="L16" s="66" t="str">
        <f>IF('Données'!G19="","",'Données'!G19)</f>
        <v>0</v>
      </c>
      <c r="M16" s="66" t="str">
        <f>IF(L16&lt;&gt;"",(RANK(L16,L$6:L$100,(IF(OR($L$5='Données'!$AB$4,$L$5='Données'!$AD$4)=TRUE,0,1)))),"")</f>
        <v>13</v>
      </c>
      <c r="N16" s="66" t="str">
        <f>IF($L$5='Données'!$AD$4,'Données'!$G19,IF(M16&lt;&gt;"",('Données'!$G$2-(M16-1)*'Données'!$G$3),0))</f>
        <v>40</v>
      </c>
      <c r="O16" s="67" t="str">
        <f>IF('Données'!H19="","",'Données'!H19)</f>
        <v/>
      </c>
      <c r="P16" s="66" t="str">
        <f>IF(O16&lt;&gt;"",(RANK(O16,O$6:O$100,(IF(OR($O$5='Données'!$AB$4,$O$5='Données'!$AD$4)=TRUE,0,1)))),"")</f>
        <v/>
      </c>
      <c r="Q16" s="66" t="str">
        <f>IF($O$5='Données'!$AD$4,'Données'!$H19,IF(P16&lt;&gt;"",('Données'!$H$2-(P16-1)*'Données'!$H$3),0))</f>
        <v>0</v>
      </c>
      <c r="R16" s="67" t="str">
        <f>IF('Données'!I19="","",'Données'!I19)</f>
        <v>0:30:00</v>
      </c>
      <c r="S16" s="66" t="str">
        <f>IF(R16&lt;&gt;"",(RANK(R16,R$6:R$100,(IF(OR($R$5='Données'!$AB$4,$R$5='Données'!$AD$4)=TRUE,0,1)))),"")</f>
        <v>7</v>
      </c>
      <c r="T16" s="66" t="str">
        <f>IF($R$5='Données'!$AD$4,'Données'!$I19,IF(S16&lt;&gt;"",('Données'!$I$2-(S16-1)*'Données'!$I$3),0))</f>
        <v>70</v>
      </c>
      <c r="U16" s="66" t="str">
        <f>IF('Données'!J19="","",'Données'!J19)</f>
        <v>55</v>
      </c>
      <c r="V16" s="66" t="str">
        <f>IF(U16&lt;&gt;"",(RANK(U16,U$6:U$100,(IF(OR($U$5='Données'!$AB$4,$U$5='Données'!$AD$4)=TRUE,0,1)))),"")</f>
        <v>11</v>
      </c>
      <c r="W16" s="66" t="str">
        <f>IF($U$5='Données'!$AD$4,'Données'!$J19,IF(V16&lt;&gt;"",('Données'!$J$2-(V16-1)*'Données'!$J$3),0))</f>
        <v>50</v>
      </c>
      <c r="X16" s="66" t="str">
        <f>IF('Données'!K19="","",'Données'!K19)</f>
        <v>73</v>
      </c>
      <c r="Y16" s="66" t="str">
        <f>IF(X16&lt;&gt;"",(RANK(X16,X$6:X$100,(IF(OR($X$5='Données'!$AB$4,$X$5='Données'!$AD$4)=TRUE,0,1)))),"")</f>
        <v>8</v>
      </c>
      <c r="Z16" s="66" t="str">
        <f>IF($X$5='Données'!$AD$4,'Données'!$K19,IF(Y16&lt;&gt;"",('Données'!$K$2-(Y16-1)*'Données'!$K$3),0))</f>
        <v>65</v>
      </c>
      <c r="AA16" s="66" t="str">
        <f>IF('Données'!L19="","",'Données'!L19)</f>
        <v/>
      </c>
      <c r="AB16" s="66" t="str">
        <f>IF(AA16&lt;&gt;"",(RANK(AA16,AA$6:AA$100,(IF(OR($AA$5='Données'!$AB$4,$AA$5='Données'!$AD$4)=TRUE,0,1)))),"")</f>
        <v/>
      </c>
      <c r="AC16" s="66" t="str">
        <f>IF($AA$5='Données'!$AD$4,'Données'!$L19,IF(AB16&lt;&gt;"",('Données'!$L$2-(AB16-1)*'Données'!$L$3),0))</f>
        <v>0</v>
      </c>
      <c r="AD16" s="66">
        <v>400.0</v>
      </c>
      <c r="AE16" s="66" t="str">
        <f t="shared" si="1"/>
        <v>11</v>
      </c>
      <c r="AF16" s="66" t="s">
        <v>62</v>
      </c>
    </row>
    <row r="17" ht="9.75" customHeight="1">
      <c r="A17" s="68" t="str">
        <f>IF('Données'!A16&lt;&gt;"",'Données'!A16,"")</f>
        <v>11</v>
      </c>
      <c r="B17" s="68" t="str">
        <f>IF('Données'!B16&lt;&gt;0,'Données'!B16,"")</f>
        <v>Blaringhem M</v>
      </c>
      <c r="C17" s="69" t="str">
        <f>IF('Données'!D16="","",'Données'!D16)</f>
        <v>0:54:00</v>
      </c>
      <c r="D17" s="68" t="str">
        <f>IF(C17&lt;&gt;"",(RANK(C17,C$6:C$100,(IF(OR($C$5='Données'!$AB$4,$C$5='Données'!$AD$4)=TRUE,0,1)))),"")</f>
        <v>7</v>
      </c>
      <c r="E17" s="68" t="str">
        <f>IF($C$5='Données'!$AD$4,'Données'!$D16,IF(D17&lt;&gt;"",('Données'!$D$2-(D17-1)*'Données'!$D$3),0))</f>
        <v>70</v>
      </c>
      <c r="F17" s="69" t="str">
        <f>IF('Données'!E16="","",'Données'!E16)</f>
        <v>3:06:00</v>
      </c>
      <c r="G17" s="68" t="str">
        <f>IF(F17&lt;&gt;"",(RANK(F17,F$6:F$100,(IF(OR($F$5='Données'!$AB$4,$F$5='Données'!$AD$4)=TRUE,0,1)))),"")</f>
        <v>11</v>
      </c>
      <c r="H17" s="68" t="str">
        <f>IF($F$5='Données'!$AD$4,'Données'!$E16,IF(G17&lt;&gt;"",('Données'!$E$2-(G17-1)*'Données'!$E$3),0))</f>
        <v>50</v>
      </c>
      <c r="I17" s="69" t="str">
        <f>IF('Données'!F16="","",'Données'!F16)</f>
        <v>10:21:00</v>
      </c>
      <c r="J17" s="68" t="str">
        <f>IF(I17&lt;&gt;"",(RANK(I17,I$6:I$100,(IF(OR($I$5='Données'!$AB$4,$I$5='Données'!$AD$4)=TRUE,0,1)))),"")</f>
        <v>9</v>
      </c>
      <c r="K17" s="68" t="str">
        <f>IF($I$5='Données'!$AD$4,'Données'!$F16,IF(J17&lt;&gt;"",('Données'!$F$2-(J17-1)*'Données'!$F$3),0))</f>
        <v>60</v>
      </c>
      <c r="L17" s="68" t="str">
        <f>IF('Données'!G16="","",'Données'!G16)</f>
        <v>69</v>
      </c>
      <c r="M17" s="68" t="str">
        <f>IF(L17&lt;&gt;"",(RANK(L17,L$6:L$100,(IF(OR($L$5='Données'!$AB$4,$L$5='Données'!$AD$4)=TRUE,0,1)))),"")</f>
        <v>6</v>
      </c>
      <c r="N17" s="68" t="str">
        <f>IF($L$5='Données'!$AD$4,'Données'!$G16,IF(M17&lt;&gt;"",('Données'!$G$2-(M17-1)*'Données'!$G$3),0))</f>
        <v>75</v>
      </c>
      <c r="O17" s="69" t="str">
        <f>IF('Données'!H16="","",'Données'!H16)</f>
        <v/>
      </c>
      <c r="P17" s="68" t="str">
        <f>IF(O17&lt;&gt;"",(RANK(O17,O$6:O$100,(IF(OR($O$5='Données'!$AB$4,$O$5='Données'!$AD$4)=TRUE,0,1)))),"")</f>
        <v/>
      </c>
      <c r="Q17" s="68" t="str">
        <f>IF($O$5='Données'!$AD$4,'Données'!$H16,IF(P17&lt;&gt;"",('Données'!$H$2-(P17-1)*'Données'!$H$3),0))</f>
        <v>0</v>
      </c>
      <c r="R17" s="69" t="str">
        <f>IF('Données'!I16="","",'Données'!I16)</f>
        <v>0:58:00</v>
      </c>
      <c r="S17" s="68" t="str">
        <f>IF(R17&lt;&gt;"",(RANK(R17,R$6:R$100,(IF(OR($R$5='Données'!$AB$4,$R$5='Données'!$AD$4)=TRUE,0,1)))),"")</f>
        <v>15</v>
      </c>
      <c r="T17" s="68" t="str">
        <f>IF($R$5='Données'!$AD$4,'Données'!$I16,IF(S17&lt;&gt;"",('Données'!$I$2-(S17-1)*'Données'!$I$3),0))</f>
        <v>30</v>
      </c>
      <c r="U17" s="68" t="str">
        <f>IF('Données'!J16="","",'Données'!J16)</f>
        <v>25</v>
      </c>
      <c r="V17" s="68" t="str">
        <f>IF(U17&lt;&gt;"",(RANK(U17,U$6:U$100,(IF(OR($U$5='Données'!$AB$4,$U$5='Données'!$AD$4)=TRUE,0,1)))),"")</f>
        <v>17</v>
      </c>
      <c r="W17" s="68" t="str">
        <f>IF($U$5='Données'!$AD$4,'Données'!$J16,IF(V17&lt;&gt;"",('Données'!$J$2-(V17-1)*'Données'!$J$3),0))</f>
        <v>20</v>
      </c>
      <c r="X17" s="68" t="str">
        <f>IF('Données'!K16="","",'Données'!K16)</f>
        <v>80</v>
      </c>
      <c r="Y17" s="68" t="str">
        <f>IF(X17&lt;&gt;"",(RANK(X17,X$6:X$100,(IF(OR($X$5='Données'!$AB$4,$X$5='Données'!$AD$4)=TRUE,0,1)))),"")</f>
        <v>4</v>
      </c>
      <c r="Z17" s="68" t="str">
        <f>IF($X$5='Données'!$AD$4,'Données'!$K16,IF(Y17&lt;&gt;"",('Données'!$K$2-(Y17-1)*'Données'!$K$3),0))</f>
        <v>85</v>
      </c>
      <c r="AA17" s="68" t="str">
        <f>IF('Données'!L16="","",'Données'!L16)</f>
        <v/>
      </c>
      <c r="AB17" s="68" t="str">
        <f>IF(AA17&lt;&gt;"",(RANK(AA17,AA$6:AA$100,(IF(OR($AA$5='Données'!$AB$4,$AA$5='Données'!$AD$4)=TRUE,0,1)))),"")</f>
        <v/>
      </c>
      <c r="AC17" s="68" t="str">
        <f>IF($AA$5='Données'!$AD$4,'Données'!$L16,IF(AB17&lt;&gt;"",('Données'!$L$2-(AB17-1)*'Données'!$L$3),0))</f>
        <v>0</v>
      </c>
      <c r="AD17" s="68">
        <v>390.0</v>
      </c>
      <c r="AE17" s="68" t="str">
        <f t="shared" si="1"/>
        <v>12</v>
      </c>
      <c r="AF17" s="68" t="s">
        <v>59</v>
      </c>
    </row>
    <row r="18" ht="9.75" customHeight="1">
      <c r="A18" s="66" t="str">
        <f>IF('Données'!A13&lt;&gt;"",'Données'!A13,"")</f>
        <v>8</v>
      </c>
      <c r="B18" s="66" t="str">
        <f>IF('Données'!B13&lt;&gt;0,'Données'!B13,"")</f>
        <v>Lyc Yourcenar M 2</v>
      </c>
      <c r="C18" s="67" t="str">
        <f>IF('Données'!D13="","",'Données'!D13)</f>
        <v>1:10:00</v>
      </c>
      <c r="D18" s="66" t="str">
        <f>IF(C18&lt;&gt;"",(RANK(C18,C$6:C$100,(IF(OR($C$5='Données'!$AB$4,$C$5='Données'!$AD$4)=TRUE,0,1)))),"")</f>
        <v>9</v>
      </c>
      <c r="E18" s="66" t="str">
        <f>IF($C$5='Données'!$AD$4,'Données'!$D13,IF(D18&lt;&gt;"",('Données'!$D$2-(D18-1)*'Données'!$D$3),0))</f>
        <v>60</v>
      </c>
      <c r="F18" s="67" t="str">
        <f>IF('Données'!E13="","",'Données'!E13)</f>
        <v>3:02:00</v>
      </c>
      <c r="G18" s="66" t="str">
        <f>IF(F18&lt;&gt;"",(RANK(F18,F$6:F$100,(IF(OR($F$5='Données'!$AB$4,$F$5='Données'!$AD$4)=TRUE,0,1)))),"")</f>
        <v>8</v>
      </c>
      <c r="H18" s="66" t="str">
        <f>IF($F$5='Données'!$AD$4,'Données'!$E13,IF(G18&lt;&gt;"",('Données'!$E$2-(G18-1)*'Données'!$E$3),0))</f>
        <v>65</v>
      </c>
      <c r="I18" s="67" t="str">
        <f>IF('Données'!F13="","",'Données'!F13)</f>
        <v/>
      </c>
      <c r="J18" s="66" t="str">
        <f>IF(I18&lt;&gt;"",(RANK(I18,I$6:I$100,(IF(OR($I$5='Données'!$AB$4,$I$5='Données'!$AD$4)=TRUE,0,1)))),"")</f>
        <v/>
      </c>
      <c r="K18" s="66" t="str">
        <f>IF($I$5='Données'!$AD$4,'Données'!$F13,IF(J18&lt;&gt;"",('Données'!$F$2-(J18-1)*'Données'!$F$3),0))</f>
        <v>0</v>
      </c>
      <c r="L18" s="66" t="str">
        <f>IF('Données'!G13="","",'Données'!G13)</f>
        <v>0</v>
      </c>
      <c r="M18" s="66" t="str">
        <f>IF(L18&lt;&gt;"",(RANK(L18,L$6:L$100,(IF(OR($L$5='Données'!$AB$4,$L$5='Données'!$AD$4)=TRUE,0,1)))),"")</f>
        <v>13</v>
      </c>
      <c r="N18" s="66" t="str">
        <f>IF($L$5='Données'!$AD$4,'Données'!$G13,IF(M18&lt;&gt;"",('Données'!$G$2-(M18-1)*'Données'!$G$3),0))</f>
        <v>40</v>
      </c>
      <c r="O18" s="67" t="str">
        <f>IF('Données'!H13="","",'Données'!H13)</f>
        <v>2:33:00</v>
      </c>
      <c r="P18" s="66" t="str">
        <f>IF(O18&lt;&gt;"",(RANK(O18,O$6:O$100,(IF(OR($O$5='Données'!$AB$4,$O$5='Données'!$AD$4)=TRUE,0,1)))),"")</f>
        <v>8</v>
      </c>
      <c r="Q18" s="66" t="str">
        <f>IF($O$5='Données'!$AD$4,'Données'!$H13,IF(P18&lt;&gt;"",('Données'!$H$2-(P18-1)*'Données'!$H$3),0))</f>
        <v>65</v>
      </c>
      <c r="R18" s="67" t="str">
        <f>IF('Données'!I13="","",'Données'!I13)</f>
        <v>0:30:00</v>
      </c>
      <c r="S18" s="66" t="str">
        <f>IF(R18&lt;&gt;"",(RANK(R18,R$6:R$100,(IF(OR($R$5='Données'!$AB$4,$R$5='Données'!$AD$4)=TRUE,0,1)))),"")</f>
        <v>7</v>
      </c>
      <c r="T18" s="66" t="str">
        <f>IF($R$5='Données'!$AD$4,'Données'!$I13,IF(S18&lt;&gt;"",('Données'!$I$2-(S18-1)*'Données'!$I$3),0))</f>
        <v>70</v>
      </c>
      <c r="U18" s="66" t="str">
        <f>IF('Données'!J13="","",'Données'!J13)</f>
        <v>30</v>
      </c>
      <c r="V18" s="66" t="str">
        <f>IF(U18&lt;&gt;"",(RANK(U18,U$6:U$100,(IF(OR($U$5='Données'!$AB$4,$U$5='Données'!$AD$4)=TRUE,0,1)))),"")</f>
        <v>16</v>
      </c>
      <c r="W18" s="66" t="str">
        <f>IF($U$5='Données'!$AD$4,'Données'!$J13,IF(V18&lt;&gt;"",('Données'!$J$2-(V18-1)*'Données'!$J$3),0))</f>
        <v>25</v>
      </c>
      <c r="X18" s="66" t="str">
        <f>IF('Données'!K13="","",'Données'!K13)</f>
        <v>63.7</v>
      </c>
      <c r="Y18" s="66" t="str">
        <f>IF(X18&lt;&gt;"",(RANK(X18,X$6:X$100,(IF(OR($X$5='Données'!$AB$4,$X$5='Données'!$AD$4)=TRUE,0,1)))),"")</f>
        <v>14</v>
      </c>
      <c r="Z18" s="66" t="str">
        <f>IF($X$5='Données'!$AD$4,'Données'!$K13,IF(Y18&lt;&gt;"",('Données'!$K$2-(Y18-1)*'Données'!$K$3),0))</f>
        <v>35</v>
      </c>
      <c r="AA18" s="66" t="str">
        <f>IF('Données'!L13="","",'Données'!L13)</f>
        <v/>
      </c>
      <c r="AB18" s="66" t="str">
        <f>IF(AA18&lt;&gt;"",(RANK(AA18,AA$6:AA$100,(IF(OR($AA$5='Données'!$AB$4,$AA$5='Données'!$AD$4)=TRUE,0,1)))),"")</f>
        <v/>
      </c>
      <c r="AC18" s="66" t="str">
        <f>IF($AA$5='Données'!$AD$4,'Données'!$L13,IF(AB18&lt;&gt;"",('Données'!$L$2-(AB18-1)*'Données'!$L$3),0))</f>
        <v>0</v>
      </c>
      <c r="AD18" s="66">
        <v>360.0</v>
      </c>
      <c r="AE18" s="66" t="str">
        <f t="shared" si="1"/>
        <v>13</v>
      </c>
      <c r="AF18" s="66" t="s">
        <v>56</v>
      </c>
    </row>
    <row r="19" ht="9.75" customHeight="1">
      <c r="A19" s="68" t="str">
        <f>IF('Données'!A22&lt;&gt;"",'Données'!A22,"")</f>
        <v>17</v>
      </c>
      <c r="B19" s="68" t="str">
        <f>IF('Données'!B22&lt;&gt;0,'Données'!B22,"")</f>
        <v>lp degrugillier</v>
      </c>
      <c r="C19" s="69" t="str">
        <f>IF('Données'!D22="","",'Données'!D22)</f>
        <v>0:34:00</v>
      </c>
      <c r="D19" s="68" t="str">
        <f>IF(C19&lt;&gt;"",(RANK(C19,C$6:C$100,(IF(OR($C$5='Données'!$AB$4,$C$5='Données'!$AD$4)=TRUE,0,1)))),"")</f>
        <v>5</v>
      </c>
      <c r="E19" s="68" t="str">
        <f>IF($C$5='Données'!$AD$4,'Données'!$D22,IF(D19&lt;&gt;"",('Données'!$D$2-(D19-1)*'Données'!$D$3),0))</f>
        <v>80</v>
      </c>
      <c r="F19" s="69" t="str">
        <f>IF('Données'!E22="","",'Données'!E22)</f>
        <v>3:39:00</v>
      </c>
      <c r="G19" s="68" t="str">
        <f>IF(F19&lt;&gt;"",(RANK(F19,F$6:F$100,(IF(OR($F$5='Données'!$AB$4,$F$5='Données'!$AD$4)=TRUE,0,1)))),"")</f>
        <v>14</v>
      </c>
      <c r="H19" s="68" t="str">
        <f>IF($F$5='Données'!$AD$4,'Données'!$E22,IF(G19&lt;&gt;"",('Données'!$E$2-(G19-1)*'Données'!$E$3),0))</f>
        <v>35</v>
      </c>
      <c r="I19" s="69" t="str">
        <f>IF('Données'!F22="","",'Données'!F22)</f>
        <v/>
      </c>
      <c r="J19" s="68" t="str">
        <f>IF(I19&lt;&gt;"",(RANK(I19,I$6:I$100,(IF(OR($I$5='Données'!$AB$4,$I$5='Données'!$AD$4)=TRUE,0,1)))),"")</f>
        <v/>
      </c>
      <c r="K19" s="68" t="str">
        <f>IF($I$5='Données'!$AD$4,'Données'!$F22,IF(J19&lt;&gt;"",('Données'!$F$2-(J19-1)*'Données'!$F$3),0))</f>
        <v>0</v>
      </c>
      <c r="L19" s="68" t="str">
        <f>IF('Données'!G22="","",'Données'!G22)</f>
        <v>73</v>
      </c>
      <c r="M19" s="68" t="str">
        <f>IF(L19&lt;&gt;"",(RANK(L19,L$6:L$100,(IF(OR($L$5='Données'!$AB$4,$L$5='Données'!$AD$4)=TRUE,0,1)))),"")</f>
        <v>5</v>
      </c>
      <c r="N19" s="68" t="str">
        <f>IF($L$5='Données'!$AD$4,'Données'!$G22,IF(M19&lt;&gt;"",('Données'!$G$2-(M19-1)*'Données'!$G$3),0))</f>
        <v>80</v>
      </c>
      <c r="O19" s="69" t="str">
        <f>IF('Données'!H22="","",'Données'!H22)</f>
        <v>3:11:00</v>
      </c>
      <c r="P19" s="68" t="str">
        <f>IF(O19&lt;&gt;"",(RANK(O19,O$6:O$100,(IF(OR($O$5='Données'!$AB$4,$O$5='Données'!$AD$4)=TRUE,0,1)))),"")</f>
        <v>11</v>
      </c>
      <c r="Q19" s="68" t="str">
        <f>IF($O$5='Données'!$AD$4,'Données'!$H22,IF(P19&lt;&gt;"",('Données'!$H$2-(P19-1)*'Données'!$H$3),0))</f>
        <v>50</v>
      </c>
      <c r="R19" s="69" t="str">
        <f>IF('Données'!I22="","",'Données'!I22)</f>
        <v/>
      </c>
      <c r="S19" s="68" t="str">
        <f>IF(R19&lt;&gt;"",(RANK(R19,R$6:R$100,(IF(OR($R$5='Données'!$AB$4,$R$5='Données'!$AD$4)=TRUE,0,1)))),"")</f>
        <v/>
      </c>
      <c r="T19" s="68" t="str">
        <f>IF($R$5='Données'!$AD$4,'Données'!$I22,IF(S19&lt;&gt;"",('Données'!$I$2-(S19-1)*'Données'!$I$3),0))</f>
        <v>0</v>
      </c>
      <c r="U19" s="68" t="str">
        <f>IF('Données'!J22="","",'Données'!J22)</f>
        <v>85</v>
      </c>
      <c r="V19" s="68" t="str">
        <f>IF(U19&lt;&gt;"",(RANK(U19,U$6:U$100,(IF(OR($U$5='Données'!$AB$4,$U$5='Données'!$AD$4)=TRUE,0,1)))),"")</f>
        <v>4</v>
      </c>
      <c r="W19" s="68" t="str">
        <f>IF($U$5='Données'!$AD$4,'Données'!$J22,IF(V19&lt;&gt;"",('Données'!$J$2-(V19-1)*'Données'!$J$3),0))</f>
        <v>85</v>
      </c>
      <c r="X19" s="68" t="str">
        <f>IF('Données'!K22="","",'Données'!K22)</f>
        <v>45</v>
      </c>
      <c r="Y19" s="68" t="str">
        <f>IF(X19&lt;&gt;"",(RANK(X19,X$6:X$100,(IF(OR($X$5='Données'!$AB$4,$X$5='Données'!$AD$4)=TRUE,0,1)))),"")</f>
        <v>16</v>
      </c>
      <c r="Z19" s="68" t="str">
        <f>IF($X$5='Données'!$AD$4,'Données'!$K22,IF(Y19&lt;&gt;"",('Données'!$K$2-(Y19-1)*'Données'!$K$3),0))</f>
        <v>25</v>
      </c>
      <c r="AA19" s="68" t="str">
        <f>IF('Données'!L22="","",'Données'!L22)</f>
        <v/>
      </c>
      <c r="AB19" s="68" t="str">
        <f>IF(AA19&lt;&gt;"",(RANK(AA19,AA$6:AA$100,(IF(OR($AA$5='Données'!$AB$4,$AA$5='Données'!$AD$4)=TRUE,0,1)))),"")</f>
        <v/>
      </c>
      <c r="AC19" s="68" t="str">
        <f>IF($AA$5='Données'!$AD$4,'Données'!$L22,IF(AB19&lt;&gt;"",('Données'!$L$2-(AB19-1)*'Données'!$L$3),0))</f>
        <v>0</v>
      </c>
      <c r="AD19" s="68">
        <v>355.0</v>
      </c>
      <c r="AE19" s="68" t="str">
        <f t="shared" si="1"/>
        <v>14</v>
      </c>
      <c r="AF19" s="68" t="s">
        <v>65</v>
      </c>
    </row>
    <row r="20" ht="9.75" customHeight="1">
      <c r="A20" s="66" t="str">
        <f>IF('Données'!A18&lt;&gt;"",'Données'!A18,"")</f>
        <v>13</v>
      </c>
      <c r="B20" s="66" t="str">
        <f>IF('Données'!B18&lt;&gt;0,'Données'!B18,"")</f>
        <v>Châtelet F</v>
      </c>
      <c r="C20" s="67" t="str">
        <f>IF('Données'!D18="","",'Données'!D18)</f>
        <v>2:54:00</v>
      </c>
      <c r="D20" s="66" t="str">
        <f>IF(C20&lt;&gt;"",(RANK(C20,C$6:C$100,(IF(OR($C$5='Données'!$AB$4,$C$5='Données'!$AD$4)=TRUE,0,1)))),"")</f>
        <v>17</v>
      </c>
      <c r="E20" s="66" t="str">
        <f>IF($C$5='Données'!$AD$4,'Données'!$D18,IF(D20&lt;&gt;"",('Données'!$D$2-(D20-1)*'Données'!$D$3),0))</f>
        <v>20</v>
      </c>
      <c r="F20" s="67" t="str">
        <f>IF('Données'!E18="","",'Données'!E18)</f>
        <v>3:46:00</v>
      </c>
      <c r="G20" s="66" t="str">
        <f>IF(F20&lt;&gt;"",(RANK(F20,F$6:F$100,(IF(OR($F$5='Données'!$AB$4,$F$5='Données'!$AD$4)=TRUE,0,1)))),"")</f>
        <v>15</v>
      </c>
      <c r="H20" s="66" t="str">
        <f>IF($F$5='Données'!$AD$4,'Données'!$E18,IF(G20&lt;&gt;"",('Données'!$E$2-(G20-1)*'Données'!$E$3),0))</f>
        <v>30</v>
      </c>
      <c r="I20" s="67" t="str">
        <f>IF('Données'!F18="","",'Données'!F18)</f>
        <v>12:15:00</v>
      </c>
      <c r="J20" s="66" t="str">
        <f>IF(I20&lt;&gt;"",(RANK(I20,I$6:I$100,(IF(OR($I$5='Données'!$AB$4,$I$5='Données'!$AD$4)=TRUE,0,1)))),"")</f>
        <v>11</v>
      </c>
      <c r="K20" s="66" t="str">
        <f>IF($I$5='Données'!$AD$4,'Données'!$F18,IF(J20&lt;&gt;"",('Données'!$F$2-(J20-1)*'Données'!$F$3),0))</f>
        <v>50</v>
      </c>
      <c r="L20" s="66" t="str">
        <f>IF('Données'!G18="","",'Données'!G18)</f>
        <v>0</v>
      </c>
      <c r="M20" s="66" t="str">
        <f>IF(L20&lt;&gt;"",(RANK(L20,L$6:L$100,(IF(OR($L$5='Données'!$AB$4,$L$5='Données'!$AD$4)=TRUE,0,1)))),"")</f>
        <v>13</v>
      </c>
      <c r="N20" s="66" t="str">
        <f>IF($L$5='Données'!$AD$4,'Données'!$G18,IF(M20&lt;&gt;"",('Données'!$G$2-(M20-1)*'Données'!$G$3),0))</f>
        <v>40</v>
      </c>
      <c r="O20" s="67" t="str">
        <f>IF('Données'!H18="","",'Données'!H18)</f>
        <v/>
      </c>
      <c r="P20" s="66" t="str">
        <f>IF(O20&lt;&gt;"",(RANK(O20,O$6:O$100,(IF(OR($O$5='Données'!$AB$4,$O$5='Données'!$AD$4)=TRUE,0,1)))),"")</f>
        <v/>
      </c>
      <c r="Q20" s="66" t="str">
        <f>IF($O$5='Données'!$AD$4,'Données'!$H18,IF(P20&lt;&gt;"",('Données'!$H$2-(P20-1)*'Données'!$H$3),0))</f>
        <v>0</v>
      </c>
      <c r="R20" s="67" t="str">
        <f>IF('Données'!I18="","",'Données'!I18)</f>
        <v>0:23:00</v>
      </c>
      <c r="S20" s="66" t="str">
        <f>IF(R20&lt;&gt;"",(RANK(R20,R$6:R$100,(IF(OR($R$5='Données'!$AB$4,$R$5='Données'!$AD$4)=TRUE,0,1)))),"")</f>
        <v>4</v>
      </c>
      <c r="T20" s="66" t="str">
        <f>IF($R$5='Données'!$AD$4,'Données'!$I18,IF(S20&lt;&gt;"",('Données'!$I$2-(S20-1)*'Données'!$I$3),0))</f>
        <v>85</v>
      </c>
      <c r="U20" s="66" t="str">
        <f>IF('Données'!J18="","",'Données'!J18)</f>
        <v>60</v>
      </c>
      <c r="V20" s="66" t="str">
        <f>IF(U20&lt;&gt;"",(RANK(U20,U$6:U$100,(IF(OR($U$5='Données'!$AB$4,$U$5='Données'!$AD$4)=TRUE,0,1)))),"")</f>
        <v>9</v>
      </c>
      <c r="W20" s="66" t="str">
        <f>IF($U$5='Données'!$AD$4,'Données'!$J18,IF(V20&lt;&gt;"",('Données'!$J$2-(V20-1)*'Données'!$J$3),0))</f>
        <v>60</v>
      </c>
      <c r="X20" s="66" t="str">
        <f>IF('Données'!K18="","",'Données'!K18)</f>
        <v>47</v>
      </c>
      <c r="Y20" s="66" t="str">
        <f>IF(X20&lt;&gt;"",(RANK(X20,X$6:X$100,(IF(OR($X$5='Données'!$AB$4,$X$5='Données'!$AD$4)=TRUE,0,1)))),"")</f>
        <v>15</v>
      </c>
      <c r="Z20" s="66" t="str">
        <f>IF($X$5='Données'!$AD$4,'Données'!$K18,IF(Y20&lt;&gt;"",('Données'!$K$2-(Y20-1)*'Données'!$K$3),0))</f>
        <v>30</v>
      </c>
      <c r="AA20" s="66" t="str">
        <f>IF('Données'!L18="","",'Données'!L18)</f>
        <v/>
      </c>
      <c r="AB20" s="66" t="str">
        <f>IF(AA20&lt;&gt;"",(RANK(AA20,AA$6:AA$100,(IF(OR($AA$5='Données'!$AB$4,$AA$5='Données'!$AD$4)=TRUE,0,1)))),"")</f>
        <v/>
      </c>
      <c r="AC20" s="66" t="str">
        <f>IF($AA$5='Données'!$AD$4,'Données'!$L18,IF(AB20&lt;&gt;"",('Données'!$L$2-(AB20-1)*'Données'!$L$3),0))</f>
        <v>0</v>
      </c>
      <c r="AD20" s="66">
        <v>315.0</v>
      </c>
      <c r="AE20" s="66" t="str">
        <f t="shared" si="1"/>
        <v>15</v>
      </c>
      <c r="AF20" s="66" t="s">
        <v>61</v>
      </c>
    </row>
    <row r="21" ht="9.75" customHeight="1">
      <c r="A21" s="68" t="str">
        <f>IF('Données'!A21&lt;&gt;"",'Données'!A21,"")</f>
        <v>16</v>
      </c>
      <c r="B21" s="68" t="str">
        <f>IF('Données'!B21&lt;&gt;0,'Données'!B21,"")</f>
        <v>lp  tristan</v>
      </c>
      <c r="C21" s="69" t="str">
        <f>IF('Données'!D21="","",'Données'!D21)</f>
        <v>2:34:00</v>
      </c>
      <c r="D21" s="68" t="str">
        <f>IF(C21&lt;&gt;"",(RANK(C21,C$6:C$100,(IF(OR($C$5='Données'!$AB$4,$C$5='Données'!$AD$4)=TRUE,0,1)))),"")</f>
        <v>15</v>
      </c>
      <c r="E21" s="68" t="str">
        <f>IF($C$5='Données'!$AD$4,'Données'!$D21,IF(D21&lt;&gt;"",('Données'!$D$2-(D21-1)*'Données'!$D$3),0))</f>
        <v>30</v>
      </c>
      <c r="F21" s="69" t="str">
        <f>IF('Données'!E21="","",'Données'!E21)</f>
        <v/>
      </c>
      <c r="G21" s="68" t="str">
        <f>IF(F21&lt;&gt;"",(RANK(F21,F$6:F$100,(IF(OR($F$5='Données'!$AB$4,$F$5='Données'!$AD$4)=TRUE,0,1)))),"")</f>
        <v/>
      </c>
      <c r="H21" s="68" t="str">
        <f>IF($F$5='Données'!$AD$4,'Données'!$E21,IF(G21&lt;&gt;"",('Données'!$E$2-(G21-1)*'Données'!$E$3),0))</f>
        <v>0</v>
      </c>
      <c r="I21" s="69" t="str">
        <f>IF('Données'!F21="","",'Données'!F21)</f>
        <v>8:29:00</v>
      </c>
      <c r="J21" s="68" t="str">
        <f>IF(I21&lt;&gt;"",(RANK(I21,I$6:I$100,(IF(OR($I$5='Données'!$AB$4,$I$5='Données'!$AD$4)=TRUE,0,1)))),"")</f>
        <v>2</v>
      </c>
      <c r="K21" s="68" t="str">
        <f>IF($I$5='Données'!$AD$4,'Données'!$F21,IF(J21&lt;&gt;"",('Données'!$F$2-(J21-1)*'Données'!$F$3),0))</f>
        <v>95</v>
      </c>
      <c r="L21" s="68" t="str">
        <f>IF('Données'!G21="","",'Données'!G21)</f>
        <v>85</v>
      </c>
      <c r="M21" s="68" t="str">
        <f>IF(L21&lt;&gt;"",(RANK(L21,L$6:L$100,(IF(OR($L$5='Données'!$AB$4,$L$5='Données'!$AD$4)=TRUE,0,1)))),"")</f>
        <v>3</v>
      </c>
      <c r="N21" s="68" t="str">
        <f>IF($L$5='Données'!$AD$4,'Données'!$G21,IF(M21&lt;&gt;"",('Données'!$G$2-(M21-1)*'Données'!$G$3),0))</f>
        <v>90</v>
      </c>
      <c r="O21" s="69" t="str">
        <f>IF('Données'!H21="","",'Données'!H21)</f>
        <v/>
      </c>
      <c r="P21" s="68" t="str">
        <f>IF(O21&lt;&gt;"",(RANK(O21,O$6:O$100,(IF(OR($O$5='Données'!$AB$4,$O$5='Données'!$AD$4)=TRUE,0,1)))),"")</f>
        <v/>
      </c>
      <c r="Q21" s="68" t="str">
        <f>IF($O$5='Données'!$AD$4,'Données'!$H21,IF(P21&lt;&gt;"",('Données'!$H$2-(P21-1)*'Données'!$H$3),0))</f>
        <v>0</v>
      </c>
      <c r="R21" s="69" t="str">
        <f>IF('Données'!I21="","",'Données'!I21)</f>
        <v/>
      </c>
      <c r="S21" s="68" t="str">
        <f>IF(R21&lt;&gt;"",(RANK(R21,R$6:R$100,(IF(OR($R$5='Données'!$AB$4,$R$5='Données'!$AD$4)=TRUE,0,1)))),"")</f>
        <v/>
      </c>
      <c r="T21" s="68" t="str">
        <f>IF($R$5='Données'!$AD$4,'Données'!$I21,IF(S21&lt;&gt;"",('Données'!$I$2-(S21-1)*'Données'!$I$3),0))</f>
        <v>0</v>
      </c>
      <c r="U21" s="68" t="str">
        <f>IF('Données'!J21="","",'Données'!J21)</f>
        <v>45</v>
      </c>
      <c r="V21" s="68" t="str">
        <f>IF(U21&lt;&gt;"",(RANK(U21,U$6:U$100,(IF(OR($U$5='Données'!$AB$4,$U$5='Données'!$AD$4)=TRUE,0,1)))),"")</f>
        <v>13</v>
      </c>
      <c r="W21" s="68" t="str">
        <f>IF($U$5='Données'!$AD$4,'Données'!$J21,IF(V21&lt;&gt;"",('Données'!$J$2-(V21-1)*'Données'!$J$3),0))</f>
        <v>40</v>
      </c>
      <c r="X21" s="68" t="str">
        <f>IF('Données'!K21="","",'Données'!K21)</f>
        <v>65</v>
      </c>
      <c r="Y21" s="68" t="str">
        <f>IF(X21&lt;&gt;"",(RANK(X21,X$6:X$100,(IF(OR($X$5='Données'!$AB$4,$X$5='Données'!$AD$4)=TRUE,0,1)))),"")</f>
        <v>12</v>
      </c>
      <c r="Z21" s="68" t="str">
        <f>IF($X$5='Données'!$AD$4,'Données'!$K21,IF(Y21&lt;&gt;"",('Données'!$K$2-(Y21-1)*'Données'!$K$3),0))</f>
        <v>45</v>
      </c>
      <c r="AA21" s="68" t="str">
        <f>IF('Données'!L21="","",'Données'!L21)</f>
        <v/>
      </c>
      <c r="AB21" s="68" t="str">
        <f>IF(AA21&lt;&gt;"",(RANK(AA21,AA$6:AA$100,(IF(OR($AA$5='Données'!$AB$4,$AA$5='Données'!$AD$4)=TRUE,0,1)))),"")</f>
        <v/>
      </c>
      <c r="AC21" s="68" t="str">
        <f>IF($AA$5='Données'!$AD$4,'Données'!$L21,IF(AB21&lt;&gt;"",('Données'!$L$2-(AB21-1)*'Données'!$L$3),0))</f>
        <v>0</v>
      </c>
      <c r="AD21" s="68">
        <v>300.0</v>
      </c>
      <c r="AE21" s="68" t="str">
        <f t="shared" si="1"/>
        <v>16</v>
      </c>
      <c r="AF21" s="68" t="s">
        <v>64</v>
      </c>
    </row>
    <row r="22" ht="9.75" customHeight="1">
      <c r="A22" s="66" t="str">
        <f>IF('Données'!A9&lt;&gt;"",'Données'!A9,"")</f>
        <v>4</v>
      </c>
      <c r="B22" s="66" t="str">
        <f>IF('Données'!B9&lt;&gt;0,'Données'!B9,"")</f>
        <v>Lyc Carnot F</v>
      </c>
      <c r="C22" s="67" t="str">
        <f>IF('Données'!D9="","",'Données'!D9)</f>
        <v>2:34:00</v>
      </c>
      <c r="D22" s="66" t="str">
        <f>IF(C22&lt;&gt;"",(RANK(C22,C$6:C$100,(IF(OR($C$5='Données'!$AB$4,$C$5='Données'!$AD$4)=TRUE,0,1)))),"")</f>
        <v>15</v>
      </c>
      <c r="E22" s="66" t="str">
        <f>IF($C$5='Données'!$AD$4,'Données'!$D9,IF(D22&lt;&gt;"",('Données'!$D$2-(D22-1)*'Données'!$D$3),0))</f>
        <v>30</v>
      </c>
      <c r="F22" s="67" t="str">
        <f>IF('Données'!E9="","",'Données'!E9)</f>
        <v>3:50:00</v>
      </c>
      <c r="G22" s="66" t="str">
        <f>IF(F22&lt;&gt;"",(RANK(F22,F$6:F$100,(IF(OR($F$5='Données'!$AB$4,$F$5='Données'!$AD$4)=TRUE,0,1)))),"")</f>
        <v>16</v>
      </c>
      <c r="H22" s="66" t="str">
        <f>IF($F$5='Données'!$AD$4,'Données'!$E9,IF(G22&lt;&gt;"",('Données'!$E$2-(G22-1)*'Données'!$E$3),0))</f>
        <v>25</v>
      </c>
      <c r="I22" s="67" t="str">
        <f>IF('Données'!F9="","",'Données'!F9)</f>
        <v/>
      </c>
      <c r="J22" s="66" t="str">
        <f>IF(I22&lt;&gt;"",(RANK(I22,I$6:I$100,(IF(OR($I$5='Données'!$AB$4,$I$5='Données'!$AD$4)=TRUE,0,1)))),"")</f>
        <v/>
      </c>
      <c r="K22" s="66" t="str">
        <f>IF($I$5='Données'!$AD$4,'Données'!$F9,IF(J22&lt;&gt;"",('Données'!$F$2-(J22-1)*'Données'!$F$3),0))</f>
        <v>0</v>
      </c>
      <c r="L22" s="66" t="str">
        <f>IF('Données'!G9="","",'Données'!G9)</f>
        <v>25</v>
      </c>
      <c r="M22" s="66" t="str">
        <f>IF(L22&lt;&gt;"",(RANK(L22,L$6:L$100,(IF(OR($L$5='Données'!$AB$4,$L$5='Données'!$AD$4)=TRUE,0,1)))),"")</f>
        <v>11</v>
      </c>
      <c r="N22" s="66" t="str">
        <f>IF($L$5='Données'!$AD$4,'Données'!$G9,IF(M22&lt;&gt;"",('Données'!$G$2-(M22-1)*'Données'!$G$3),0))</f>
        <v>50</v>
      </c>
      <c r="O22" s="67" t="str">
        <f>IF('Données'!H9="","",'Données'!H9)</f>
        <v/>
      </c>
      <c r="P22" s="66" t="str">
        <f>IF(O22&lt;&gt;"",(RANK(O22,O$6:O$100,(IF(OR($O$5='Données'!$AB$4,$O$5='Données'!$AD$4)=TRUE,0,1)))),"")</f>
        <v/>
      </c>
      <c r="Q22" s="66" t="str">
        <f>IF($O$5='Données'!$AD$4,'Données'!$H9,IF(P22&lt;&gt;"",('Données'!$H$2-(P22-1)*'Données'!$H$3),0))</f>
        <v>0</v>
      </c>
      <c r="R22" s="67" t="str">
        <f>IF('Données'!I9="","",'Données'!I9)</f>
        <v>0:46:00</v>
      </c>
      <c r="S22" s="66" t="str">
        <f>IF(R22&lt;&gt;"",(RANK(R22,R$6:R$100,(IF(OR($R$5='Données'!$AB$4,$R$5='Données'!$AD$4)=TRUE,0,1)))),"")</f>
        <v>13</v>
      </c>
      <c r="T22" s="66" t="str">
        <f>IF($R$5='Données'!$AD$4,'Données'!$I9,IF(S22&lt;&gt;"",('Données'!$I$2-(S22-1)*'Données'!$I$3),0))</f>
        <v>40</v>
      </c>
      <c r="U22" s="66" t="str">
        <f>IF('Données'!J9="","",'Données'!J9)</f>
        <v>40</v>
      </c>
      <c r="V22" s="66" t="str">
        <f>IF(U22&lt;&gt;"",(RANK(U22,U$6:U$100,(IF(OR($U$5='Données'!$AB$4,$U$5='Données'!$AD$4)=TRUE,0,1)))),"")</f>
        <v>14</v>
      </c>
      <c r="W22" s="66" t="str">
        <f>IF($U$5='Données'!$AD$4,'Données'!$J9,IF(V22&lt;&gt;"",('Données'!$J$2-(V22-1)*'Données'!$J$3),0))</f>
        <v>35</v>
      </c>
      <c r="X22" s="66" t="str">
        <f>IF('Données'!K9="","",'Données'!K9)</f>
        <v>73.3</v>
      </c>
      <c r="Y22" s="66" t="str">
        <f>IF(X22&lt;&gt;"",(RANK(X22,X$6:X$100,(IF(OR($X$5='Données'!$AB$4,$X$5='Données'!$AD$4)=TRUE,0,1)))),"")</f>
        <v>7</v>
      </c>
      <c r="Z22" s="66" t="str">
        <f>IF($X$5='Données'!$AD$4,'Données'!$K9,IF(Y22&lt;&gt;"",('Données'!$K$2-(Y22-1)*'Données'!$K$3),0))</f>
        <v>70</v>
      </c>
      <c r="AA22" s="66" t="str">
        <f>IF('Données'!L9="","",'Données'!L9)</f>
        <v/>
      </c>
      <c r="AB22" s="66" t="str">
        <f>IF(AA22&lt;&gt;"",(RANK(AA22,AA$6:AA$100,(IF(OR($AA$5='Données'!$AB$4,$AA$5='Données'!$AD$4)=TRUE,0,1)))),"")</f>
        <v/>
      </c>
      <c r="AC22" s="66" t="str">
        <f>IF($AA$5='Données'!$AD$4,'Données'!$L9,IF(AB22&lt;&gt;"",('Données'!$L$2-(AB22-1)*'Données'!$L$3),0))</f>
        <v>0</v>
      </c>
      <c r="AD22" s="66">
        <v>250.0</v>
      </c>
      <c r="AE22" s="66" t="str">
        <f t="shared" si="1"/>
        <v>17</v>
      </c>
      <c r="AF22" s="66" t="s">
        <v>52</v>
      </c>
    </row>
    <row r="23" ht="9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ht="9.75" hidden="1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ht="9.75" hidden="1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ht="9.75" hidden="1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ht="9.75" hidden="1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ht="9.75" hidden="1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ht="9.75" hidden="1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ht="9.75" hidden="1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ht="9.75" hidden="1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ht="9.75" hidden="1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ht="9.75" hidden="1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  <row r="34" ht="9.75" hidden="1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ht="9.75" hidden="1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</row>
    <row r="36" ht="9.75" hidden="1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ht="9.75" hidden="1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ht="9.75" hidden="1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ht="9.75" hidden="1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ht="9.75" hidden="1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ht="9.75" hidden="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ht="9.75" hidden="1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ht="9.75" hidden="1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ht="9.75" hidden="1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ht="9.75" hidden="1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ht="9.75" hidden="1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ht="9.75" hidden="1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ht="9.75" hidden="1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ht="9.75" hidden="1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ht="9.75" hidden="1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ht="9.75" hidden="1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ht="9.75" hidden="1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ht="9.75" hidden="1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ht="9.75" hidden="1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ht="9.75" hidden="1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ht="9.75" hidden="1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ht="9.75" hidden="1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ht="9.75" hidden="1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ht="9.75" hidden="1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ht="9.75" hidden="1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ht="9.75" hidden="1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ht="9.75" hidden="1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ht="9.75" hidden="1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ht="9.75" hidden="1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ht="9.75" hidden="1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ht="9.75" hidden="1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ht="9.75" hidden="1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ht="9.75" hidden="1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ht="9.75" hidden="1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ht="9.75" hidden="1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ht="9.75" hidden="1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ht="9.75" hidden="1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ht="9.75" hidden="1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ht="9.75" hidden="1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ht="9.75" hidden="1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  <row r="76" ht="9.75" hidden="1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</row>
    <row r="77" ht="9.75" hidden="1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</row>
    <row r="78" ht="9.75" hidden="1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</row>
    <row r="79" ht="9.75" hidden="1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</row>
    <row r="80" ht="9.75" hidden="1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</row>
    <row r="81" ht="9.75" hidden="1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</row>
    <row r="82" ht="9.75" hidden="1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</row>
    <row r="83" ht="9.75" hidden="1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</row>
    <row r="84" ht="9.75" hidden="1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</row>
    <row r="85" ht="9.75" hidden="1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</row>
    <row r="86" ht="9.75" hidden="1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</row>
    <row r="87" ht="9.75" hidden="1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</row>
    <row r="88" ht="9.75" hidden="1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</row>
    <row r="89" ht="9.75" hidden="1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</row>
    <row r="90" ht="9.75" hidden="1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ht="9.75" hidden="1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ht="9.75" hidden="1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ht="9.75" hidden="1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ht="9.75" hidden="1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ht="9.75" hidden="1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ht="9.75" hidden="1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ht="9.75" hidden="1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ht="9.75" hidden="1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ht="9.75" hidden="1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ht="9.75" hidden="1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</row>
  </sheetData>
  <mergeCells count="22">
    <mergeCell ref="C2:E2"/>
    <mergeCell ref="F2:H2"/>
    <mergeCell ref="I2:K2"/>
    <mergeCell ref="L2:N2"/>
    <mergeCell ref="X2:Z2"/>
    <mergeCell ref="AA3:AB4"/>
    <mergeCell ref="AA2:AC2"/>
    <mergeCell ref="AD2:AF4"/>
    <mergeCell ref="X3:Y4"/>
    <mergeCell ref="F3:G4"/>
    <mergeCell ref="I3:J4"/>
    <mergeCell ref="L3:M4"/>
    <mergeCell ref="O3:P4"/>
    <mergeCell ref="R3:S4"/>
    <mergeCell ref="U3:V4"/>
    <mergeCell ref="A4:B4"/>
    <mergeCell ref="R2:T2"/>
    <mergeCell ref="U2:W2"/>
    <mergeCell ref="A3:B3"/>
    <mergeCell ref="C3:D4"/>
    <mergeCell ref="A2:B2"/>
    <mergeCell ref="O2:Q2"/>
  </mergeCells>
  <printOptions/>
  <pageMargins bottom="0.75" footer="0.0" header="0.0" left="0.7" right="0.7" top="0.75"/>
  <pageSetup orientation="landscape"/>
  <headerFooter>
    <oddHeader>&amp;C&amp;A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CCFFCC"/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0.0"/>
    <col customWidth="1" min="3" max="3" width="7.0"/>
    <col customWidth="1" min="4" max="4" width="5.88"/>
    <col customWidth="1" min="5" max="5" width="5.38"/>
    <col customWidth="1" min="6" max="6" width="5.13"/>
    <col customWidth="1" min="7" max="7" width="5.88"/>
    <col customWidth="1" min="8" max="8" width="5.38"/>
    <col customWidth="1" min="9" max="9" width="5.5"/>
    <col customWidth="1" min="10" max="10" width="5.88"/>
    <col customWidth="1" min="11" max="11" width="5.38"/>
    <col customWidth="1" min="12" max="12" width="7.0"/>
    <col customWidth="1" min="13" max="13" width="5.88"/>
    <col customWidth="1" min="14" max="14" width="5.38"/>
    <col customWidth="1" min="15" max="15" width="5.13"/>
    <col customWidth="1" min="16" max="16" width="5.88"/>
    <col customWidth="1" min="17" max="17" width="5.38"/>
    <col customWidth="1" min="18" max="18" width="7.0"/>
    <col customWidth="1" min="19" max="19" width="5.88"/>
    <col customWidth="1" min="20" max="20" width="5.38"/>
    <col customWidth="1" min="21" max="21" width="6.63"/>
    <col customWidth="1" min="22" max="22" width="5.88"/>
    <col customWidth="1" min="23" max="23" width="5.38"/>
    <col customWidth="1" min="24" max="24" width="6.63"/>
    <col customWidth="1" min="25" max="25" width="5.88"/>
    <col customWidth="1" min="26" max="26" width="5.38"/>
    <col customWidth="1" min="27" max="27" width="5.13"/>
    <col customWidth="1" min="28" max="28" width="5.88"/>
    <col customWidth="1" min="29" max="29" width="5.38"/>
    <col customWidth="1" min="30" max="30" width="5.5"/>
    <col customWidth="1" min="31" max="31" width="6.63"/>
    <col customWidth="1" min="32" max="32" width="6.13"/>
    <col customWidth="1" min="33" max="33" width="7.13"/>
    <col customWidth="1" min="34" max="34" width="6.63"/>
    <col customWidth="1" min="35" max="35" width="6.13"/>
    <col customWidth="1" min="36" max="36" width="5.88"/>
    <col customWidth="1" min="37" max="37" width="4.5"/>
    <col customWidth="1" min="38" max="38" width="10.0"/>
  </cols>
  <sheetData>
    <row r="1" ht="11.2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ht="11.25" customHeight="1">
      <c r="A2" s="44" t="str">
        <f>'Données'!$A$4</f>
        <v>Type d'épreuve</v>
      </c>
      <c r="B2" s="8"/>
      <c r="C2" s="45" t="s">
        <v>95</v>
      </c>
      <c r="D2" s="7"/>
      <c r="E2" s="8"/>
      <c r="F2" s="45" t="s">
        <v>96</v>
      </c>
      <c r="G2" s="7"/>
      <c r="H2" s="8"/>
      <c r="I2" s="45" t="s">
        <v>97</v>
      </c>
      <c r="J2" s="7"/>
      <c r="K2" s="8"/>
      <c r="L2" s="45" t="s">
        <v>98</v>
      </c>
      <c r="M2" s="7"/>
      <c r="N2" s="8"/>
      <c r="O2" s="45" t="s">
        <v>99</v>
      </c>
      <c r="P2" s="7"/>
      <c r="Q2" s="8"/>
      <c r="R2" s="45" t="s">
        <v>100</v>
      </c>
      <c r="S2" s="7"/>
      <c r="T2" s="8"/>
      <c r="U2" s="45" t="s">
        <v>101</v>
      </c>
      <c r="V2" s="7"/>
      <c r="W2" s="8"/>
      <c r="X2" s="45" t="s">
        <v>102</v>
      </c>
      <c r="Y2" s="7"/>
      <c r="Z2" s="8"/>
      <c r="AA2" s="45" t="s">
        <v>103</v>
      </c>
      <c r="AB2" s="7"/>
      <c r="AC2" s="8"/>
      <c r="AD2" s="45" t="s">
        <v>104</v>
      </c>
      <c r="AE2" s="7"/>
      <c r="AF2" s="8"/>
      <c r="AG2" s="45" t="s">
        <v>105</v>
      </c>
      <c r="AH2" s="7"/>
      <c r="AI2" s="8"/>
      <c r="AJ2" s="46"/>
      <c r="AK2" s="47"/>
      <c r="AL2" s="48"/>
    </row>
    <row r="3" ht="11.25" customHeight="1">
      <c r="A3" s="70" t="str">
        <f>'Données'!$A$2</f>
        <v>Points aux 1er</v>
      </c>
      <c r="B3" s="8"/>
      <c r="C3" s="50"/>
      <c r="D3" s="48"/>
      <c r="E3" s="51">
        <v>100.0</v>
      </c>
      <c r="F3" s="50"/>
      <c r="G3" s="48"/>
      <c r="H3" s="51">
        <v>100.0</v>
      </c>
      <c r="I3" s="50"/>
      <c r="J3" s="48"/>
      <c r="K3" s="51">
        <v>100.0</v>
      </c>
      <c r="L3" s="50"/>
      <c r="M3" s="48"/>
      <c r="N3" s="51">
        <v>100.0</v>
      </c>
      <c r="O3" s="50"/>
      <c r="P3" s="48"/>
      <c r="Q3" s="51">
        <v>100.0</v>
      </c>
      <c r="R3" s="50"/>
      <c r="S3" s="48"/>
      <c r="T3" s="51">
        <v>100.0</v>
      </c>
      <c r="U3" s="50"/>
      <c r="V3" s="48"/>
      <c r="W3" s="51">
        <v>100.0</v>
      </c>
      <c r="X3" s="50"/>
      <c r="Y3" s="48"/>
      <c r="Z3" s="51">
        <v>100.0</v>
      </c>
      <c r="AA3" s="50"/>
      <c r="AB3" s="48"/>
      <c r="AC3" s="51">
        <v>100.0</v>
      </c>
      <c r="AD3" s="50"/>
      <c r="AE3" s="48"/>
      <c r="AF3" s="51">
        <v>100.0</v>
      </c>
      <c r="AG3" s="50"/>
      <c r="AH3" s="48"/>
      <c r="AI3" s="51">
        <v>100.0</v>
      </c>
      <c r="AJ3" s="52"/>
      <c r="AL3" s="53"/>
    </row>
    <row r="4" ht="11.25" customHeight="1">
      <c r="A4" s="54" t="str">
        <f>'Données'!$A$3</f>
        <v>intervalle</v>
      </c>
      <c r="B4" s="8"/>
      <c r="C4" s="55"/>
      <c r="D4" s="56"/>
      <c r="E4" s="71">
        <v>5.0</v>
      </c>
      <c r="F4" s="55"/>
      <c r="G4" s="56"/>
      <c r="H4" s="71">
        <v>5.0</v>
      </c>
      <c r="I4" s="55"/>
      <c r="J4" s="56"/>
      <c r="K4" s="71">
        <v>5.0</v>
      </c>
      <c r="L4" s="55"/>
      <c r="M4" s="56"/>
      <c r="N4" s="71">
        <v>5.0</v>
      </c>
      <c r="O4" s="55"/>
      <c r="P4" s="56"/>
      <c r="Q4" s="71">
        <v>5.0</v>
      </c>
      <c r="R4" s="55"/>
      <c r="S4" s="56"/>
      <c r="T4" s="71">
        <v>5.0</v>
      </c>
      <c r="U4" s="55"/>
      <c r="V4" s="56"/>
      <c r="W4" s="71">
        <v>0.0</v>
      </c>
      <c r="X4" s="55"/>
      <c r="Y4" s="56"/>
      <c r="Z4" s="71">
        <v>0.0</v>
      </c>
      <c r="AA4" s="55"/>
      <c r="AB4" s="56"/>
      <c r="AC4" s="71">
        <v>5.0</v>
      </c>
      <c r="AD4" s="55"/>
      <c r="AE4" s="56"/>
      <c r="AF4" s="71">
        <v>5.0</v>
      </c>
      <c r="AG4" s="55"/>
      <c r="AH4" s="56"/>
      <c r="AI4" s="71">
        <v>5.0</v>
      </c>
      <c r="AJ4" s="55"/>
      <c r="AK4" s="58"/>
      <c r="AL4" s="56"/>
    </row>
    <row r="5" ht="11.25" customHeight="1">
      <c r="A5" s="59" t="str">
        <f>'Données'!A5</f>
        <v>numeros</v>
      </c>
      <c r="B5" s="60" t="str">
        <f>'Données'!B5</f>
        <v>NOM</v>
      </c>
      <c r="C5" s="61" t="s">
        <v>29</v>
      </c>
      <c r="D5" s="62" t="s">
        <v>75</v>
      </c>
      <c r="E5" s="63" t="s">
        <v>76</v>
      </c>
      <c r="F5" s="64" t="s">
        <v>30</v>
      </c>
      <c r="G5" s="62" t="s">
        <v>77</v>
      </c>
      <c r="H5" s="63" t="s">
        <v>78</v>
      </c>
      <c r="I5" s="61" t="s">
        <v>29</v>
      </c>
      <c r="J5" s="62" t="s">
        <v>79</v>
      </c>
      <c r="K5" s="63" t="s">
        <v>80</v>
      </c>
      <c r="L5" s="61" t="s">
        <v>29</v>
      </c>
      <c r="M5" s="62" t="s">
        <v>81</v>
      </c>
      <c r="N5" s="63" t="s">
        <v>82</v>
      </c>
      <c r="O5" s="64" t="s">
        <v>30</v>
      </c>
      <c r="P5" s="62" t="s">
        <v>83</v>
      </c>
      <c r="Q5" s="63" t="s">
        <v>84</v>
      </c>
      <c r="R5" s="61" t="s">
        <v>29</v>
      </c>
      <c r="S5" s="62" t="s">
        <v>85</v>
      </c>
      <c r="T5" s="63" t="s">
        <v>86</v>
      </c>
      <c r="U5" s="64" t="s">
        <v>33</v>
      </c>
      <c r="V5" s="62" t="s">
        <v>87</v>
      </c>
      <c r="W5" s="63" t="s">
        <v>88</v>
      </c>
      <c r="X5" s="64" t="s">
        <v>33</v>
      </c>
      <c r="Y5" s="62" t="s">
        <v>89</v>
      </c>
      <c r="Z5" s="63" t="s">
        <v>90</v>
      </c>
      <c r="AA5" s="64" t="s">
        <v>30</v>
      </c>
      <c r="AB5" s="62" t="s">
        <v>91</v>
      </c>
      <c r="AC5" s="63" t="s">
        <v>92</v>
      </c>
      <c r="AD5" s="61" t="s">
        <v>29</v>
      </c>
      <c r="AE5" s="62" t="s">
        <v>106</v>
      </c>
      <c r="AF5" s="63" t="s">
        <v>107</v>
      </c>
      <c r="AG5" s="64" t="s">
        <v>32</v>
      </c>
      <c r="AH5" s="62" t="s">
        <v>108</v>
      </c>
      <c r="AI5" s="63" t="s">
        <v>109</v>
      </c>
      <c r="AJ5" s="60" t="s">
        <v>93</v>
      </c>
      <c r="AK5" s="63" t="s">
        <v>94</v>
      </c>
      <c r="AL5" s="65" t="s">
        <v>35</v>
      </c>
    </row>
    <row r="6" ht="11.25" customHeight="1">
      <c r="A6" s="66">
        <v>5.0</v>
      </c>
      <c r="B6" s="66" t="s">
        <v>110</v>
      </c>
      <c r="C6" s="67">
        <v>0.0036805555555555554</v>
      </c>
      <c r="D6" s="66">
        <v>9.0</v>
      </c>
      <c r="E6" s="66">
        <v>60.0</v>
      </c>
      <c r="F6" s="66">
        <v>63.0</v>
      </c>
      <c r="G6" s="66">
        <v>9.0</v>
      </c>
      <c r="H6" s="66">
        <v>60.0</v>
      </c>
      <c r="I6" s="67"/>
      <c r="J6" s="66"/>
      <c r="K6" s="66">
        <v>0.0</v>
      </c>
      <c r="L6" s="67">
        <v>0.0035416666666666665</v>
      </c>
      <c r="M6" s="66">
        <v>10.0</v>
      </c>
      <c r="N6" s="66">
        <v>55.0</v>
      </c>
      <c r="O6" s="66">
        <v>11.0</v>
      </c>
      <c r="P6" s="66">
        <v>2.0</v>
      </c>
      <c r="Q6" s="66">
        <v>95.0</v>
      </c>
      <c r="R6" s="67">
        <v>0.002835648148148148</v>
      </c>
      <c r="S6" s="66">
        <v>11.0</v>
      </c>
      <c r="T6" s="66">
        <v>50.0</v>
      </c>
      <c r="U6" s="66">
        <v>100.0</v>
      </c>
      <c r="V6" s="66">
        <v>1.0</v>
      </c>
      <c r="W6" s="66">
        <v>100.0</v>
      </c>
      <c r="X6" s="66"/>
      <c r="Y6" s="66"/>
      <c r="Z6" s="66">
        <v>0.0</v>
      </c>
      <c r="AA6" s="66">
        <v>14.0</v>
      </c>
      <c r="AB6" s="66">
        <v>5.0</v>
      </c>
      <c r="AC6" s="66">
        <v>80.0</v>
      </c>
      <c r="AD6" s="67"/>
      <c r="AE6" s="66"/>
      <c r="AF6" s="66">
        <v>0.0</v>
      </c>
      <c r="AG6" s="66"/>
      <c r="AH6" s="66"/>
      <c r="AI6" s="66">
        <v>0.0</v>
      </c>
      <c r="AJ6" s="66">
        <v>500.0</v>
      </c>
      <c r="AK6" s="66" t="str">
        <f t="shared" ref="AK6:AK8" si="1">RANK(AJ6,AJ$6:AJ$100,0)</f>
        <v>1</v>
      </c>
      <c r="AL6" s="66" t="s">
        <v>110</v>
      </c>
    </row>
    <row r="7" ht="11.25" customHeight="1">
      <c r="A7" s="68">
        <v>14.0</v>
      </c>
      <c r="B7" s="68" t="s">
        <v>111</v>
      </c>
      <c r="C7" s="69">
        <v>0.003587962962962963</v>
      </c>
      <c r="D7" s="68">
        <v>8.0</v>
      </c>
      <c r="E7" s="68">
        <v>65.0</v>
      </c>
      <c r="F7" s="68">
        <v>70.0</v>
      </c>
      <c r="G7" s="68">
        <v>8.0</v>
      </c>
      <c r="H7" s="68">
        <v>65.0</v>
      </c>
      <c r="I7" s="69"/>
      <c r="J7" s="68"/>
      <c r="K7" s="68">
        <v>0.0</v>
      </c>
      <c r="L7" s="69">
        <v>0.002777777777777778</v>
      </c>
      <c r="M7" s="68">
        <v>2.0</v>
      </c>
      <c r="N7" s="68">
        <v>95.0</v>
      </c>
      <c r="O7" s="68">
        <v>1.0</v>
      </c>
      <c r="P7" s="68">
        <v>14.0</v>
      </c>
      <c r="Q7" s="68">
        <v>35.0</v>
      </c>
      <c r="R7" s="69">
        <v>0.0027546296296296294</v>
      </c>
      <c r="S7" s="68">
        <v>10.0</v>
      </c>
      <c r="T7" s="68">
        <v>55.0</v>
      </c>
      <c r="U7" s="68">
        <v>100.0</v>
      </c>
      <c r="V7" s="68">
        <v>1.0</v>
      </c>
      <c r="W7" s="68">
        <v>100.0</v>
      </c>
      <c r="X7" s="68"/>
      <c r="Y7" s="68"/>
      <c r="Z7" s="68">
        <v>0.0</v>
      </c>
      <c r="AA7" s="68">
        <v>14.0</v>
      </c>
      <c r="AB7" s="68">
        <v>5.0</v>
      </c>
      <c r="AC7" s="68">
        <v>80.0</v>
      </c>
      <c r="AD7" s="69"/>
      <c r="AE7" s="68"/>
      <c r="AF7" s="68">
        <v>0.0</v>
      </c>
      <c r="AG7" s="68"/>
      <c r="AH7" s="68"/>
      <c r="AI7" s="68">
        <v>0.0</v>
      </c>
      <c r="AJ7" s="68">
        <v>495.0</v>
      </c>
      <c r="AK7" s="68" t="str">
        <f t="shared" si="1"/>
        <v>2</v>
      </c>
      <c r="AL7" s="68" t="s">
        <v>111</v>
      </c>
    </row>
    <row r="8" ht="11.25" customHeight="1">
      <c r="A8" s="66">
        <v>1.0</v>
      </c>
      <c r="B8" s="66" t="s">
        <v>112</v>
      </c>
      <c r="C8" s="67"/>
      <c r="D8" s="66"/>
      <c r="E8" s="66">
        <v>0.0</v>
      </c>
      <c r="F8" s="66">
        <v>81.0</v>
      </c>
      <c r="G8" s="66">
        <v>5.0</v>
      </c>
      <c r="H8" s="66">
        <v>80.0</v>
      </c>
      <c r="I8" s="67"/>
      <c r="J8" s="66"/>
      <c r="K8" s="66">
        <v>0.0</v>
      </c>
      <c r="L8" s="67">
        <v>0.0029282407407407412</v>
      </c>
      <c r="M8" s="66">
        <v>3.0</v>
      </c>
      <c r="N8" s="66">
        <v>90.0</v>
      </c>
      <c r="O8" s="66">
        <v>2.0</v>
      </c>
      <c r="P8" s="66">
        <v>12.0</v>
      </c>
      <c r="Q8" s="66">
        <v>45.0</v>
      </c>
      <c r="R8" s="67">
        <v>0.002349537037037037</v>
      </c>
      <c r="S8" s="66">
        <v>2.0</v>
      </c>
      <c r="T8" s="66">
        <v>95.0</v>
      </c>
      <c r="U8" s="66">
        <v>50.0</v>
      </c>
      <c r="V8" s="66">
        <v>11.0</v>
      </c>
      <c r="W8" s="66">
        <v>50.0</v>
      </c>
      <c r="X8" s="66"/>
      <c r="Y8" s="66"/>
      <c r="Z8" s="66">
        <v>0.0</v>
      </c>
      <c r="AA8" s="66">
        <v>26.0</v>
      </c>
      <c r="AB8" s="66">
        <v>1.0</v>
      </c>
      <c r="AC8" s="66">
        <v>100.0</v>
      </c>
      <c r="AD8" s="67"/>
      <c r="AE8" s="66"/>
      <c r="AF8" s="66">
        <v>0.0</v>
      </c>
      <c r="AG8" s="66"/>
      <c r="AH8" s="66"/>
      <c r="AI8" s="66">
        <v>0.0</v>
      </c>
      <c r="AJ8" s="66">
        <v>460.0</v>
      </c>
      <c r="AK8" s="66" t="str">
        <f t="shared" si="1"/>
        <v>3</v>
      </c>
      <c r="AL8" s="66" t="s">
        <v>112</v>
      </c>
    </row>
    <row r="9" ht="11.2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ht="12.7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ht="12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ht="12.7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ht="12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ht="12.7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ht="12.7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ht="12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</row>
    <row r="17" ht="12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ht="12.7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ht="12.7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</row>
    <row r="20" ht="12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ht="12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</row>
    <row r="22" ht="12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</row>
    <row r="23" ht="12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ht="12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ht="12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</row>
    <row r="26" ht="12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</row>
    <row r="27" ht="12.7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</row>
    <row r="28" ht="12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</row>
    <row r="29" ht="12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</row>
    <row r="30" ht="12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</row>
    <row r="31" ht="12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ht="12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ht="12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</row>
    <row r="34" ht="12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</row>
    <row r="35" ht="12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</row>
    <row r="36" ht="12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 ht="12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ht="12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 ht="12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 ht="12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 ht="12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 ht="12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 ht="12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 ht="12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 ht="12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 ht="12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 ht="12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 ht="12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</row>
    <row r="49" ht="12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 ht="12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</row>
    <row r="51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</row>
    <row r="52" ht="12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</row>
    <row r="53" ht="12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</row>
    <row r="54" ht="12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</row>
    <row r="55" ht="12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</row>
    <row r="56" ht="12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</row>
    <row r="57" ht="12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</row>
    <row r="58" ht="12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</row>
    <row r="59" ht="12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</row>
    <row r="60" ht="12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</row>
    <row r="61" ht="12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</row>
    <row r="62" ht="12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</row>
    <row r="63" ht="12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</row>
    <row r="64" ht="12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</row>
    <row r="65" ht="12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</row>
    <row r="66" ht="12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</row>
    <row r="67" ht="12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</row>
    <row r="68" ht="12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</row>
    <row r="69" ht="12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</row>
    <row r="70" ht="12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</row>
    <row r="71" ht="12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</row>
    <row r="72" ht="12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</row>
    <row r="73" ht="12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</row>
    <row r="74" ht="12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</row>
    <row r="75" ht="12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</row>
    <row r="76" ht="12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</row>
    <row r="77" ht="12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</row>
    <row r="78" ht="12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</row>
    <row r="79" ht="12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</row>
    <row r="80" ht="12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</row>
    <row r="81" ht="12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</row>
    <row r="82" ht="12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</row>
    <row r="83" ht="12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</row>
    <row r="84" ht="12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</row>
    <row r="85" ht="12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</row>
    <row r="86" ht="12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</row>
    <row r="87" ht="12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</row>
    <row r="88" ht="12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</row>
    <row r="89" ht="12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</row>
    <row r="90" ht="12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</row>
    <row r="91" ht="12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</row>
    <row r="92" ht="12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</row>
    <row r="93" ht="12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</row>
    <row r="94" ht="12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</row>
    <row r="95" ht="12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</row>
    <row r="96" ht="12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</row>
    <row r="97" ht="12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</row>
    <row r="98" ht="12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</row>
    <row r="99" ht="12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</row>
    <row r="100" ht="12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</row>
  </sheetData>
  <mergeCells count="26">
    <mergeCell ref="X3:Y4"/>
    <mergeCell ref="R2:T2"/>
    <mergeCell ref="U2:W2"/>
    <mergeCell ref="L2:N2"/>
    <mergeCell ref="O2:Q2"/>
    <mergeCell ref="AA3:AB4"/>
    <mergeCell ref="AD3:AE4"/>
    <mergeCell ref="AG3:AH4"/>
    <mergeCell ref="A4:B4"/>
    <mergeCell ref="AJ2:AL4"/>
    <mergeCell ref="A3:B3"/>
    <mergeCell ref="C3:D4"/>
    <mergeCell ref="F3:G4"/>
    <mergeCell ref="I3:J4"/>
    <mergeCell ref="L3:M4"/>
    <mergeCell ref="O3:P4"/>
    <mergeCell ref="R3:S4"/>
    <mergeCell ref="U3:V4"/>
    <mergeCell ref="X2:Z2"/>
    <mergeCell ref="AA2:AC2"/>
    <mergeCell ref="AD2:AF2"/>
    <mergeCell ref="AG2:AI2"/>
    <mergeCell ref="A2:B2"/>
    <mergeCell ref="C2:E2"/>
    <mergeCell ref="F2:H2"/>
    <mergeCell ref="I2:K2"/>
  </mergeCells>
  <printOptions/>
  <pageMargins bottom="0.75" footer="0.0" header="0.0" left="0.7" right="0.7" top="0.75"/>
  <pageSetup orientation="landscape"/>
  <headerFooter>
    <oddHeader>&amp;C&amp;A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CCFFCC"/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1.38"/>
    <col customWidth="1" min="3" max="3" width="7.0"/>
    <col customWidth="1" min="4" max="4" width="5.88"/>
    <col customWidth="1" min="5" max="5" width="5.38"/>
    <col customWidth="1" min="6" max="6" width="5.13"/>
    <col customWidth="1" min="7" max="7" width="5.88"/>
    <col customWidth="1" min="8" max="8" width="5.38"/>
    <col customWidth="1" min="9" max="9" width="5.5"/>
    <col customWidth="1" min="10" max="10" width="5.88"/>
    <col customWidth="1" min="11" max="11" width="5.38"/>
    <col customWidth="1" min="12" max="12" width="7.0"/>
    <col customWidth="1" min="13" max="13" width="5.88"/>
    <col customWidth="1" min="14" max="14" width="5.38"/>
    <col customWidth="1" min="15" max="15" width="5.13"/>
    <col customWidth="1" min="16" max="16" width="5.88"/>
    <col customWidth="1" min="17" max="17" width="5.38"/>
    <col customWidth="1" min="18" max="18" width="7.0"/>
    <col customWidth="1" min="19" max="19" width="5.88"/>
    <col customWidth="1" min="20" max="20" width="5.38"/>
    <col customWidth="1" min="21" max="21" width="6.63"/>
    <col customWidth="1" min="22" max="22" width="5.88"/>
    <col customWidth="1" min="23" max="23" width="5.38"/>
    <col customWidth="1" min="24" max="24" width="6.63"/>
    <col customWidth="1" min="25" max="25" width="5.88"/>
    <col customWidth="1" min="26" max="26" width="5.38"/>
    <col customWidth="1" min="27" max="27" width="5.13"/>
    <col customWidth="1" min="28" max="28" width="5.88"/>
    <col customWidth="1" min="29" max="29" width="5.38"/>
    <col customWidth="1" min="30" max="30" width="5.5"/>
    <col customWidth="1" min="31" max="31" width="6.63"/>
    <col customWidth="1" min="32" max="32" width="6.13"/>
    <col customWidth="1" min="33" max="33" width="7.13"/>
    <col customWidth="1" min="34" max="34" width="6.63"/>
    <col customWidth="1" min="35" max="35" width="6.13"/>
    <col customWidth="1" min="36" max="36" width="5.88"/>
    <col customWidth="1" min="37" max="37" width="4.5"/>
    <col customWidth="1" min="38" max="38" width="11.38"/>
  </cols>
  <sheetData>
    <row r="1" ht="11.2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ht="11.25" customHeight="1">
      <c r="A2" s="44" t="str">
        <f>'Données'!$A$4</f>
        <v>Type d'épreuve</v>
      </c>
      <c r="B2" s="8"/>
      <c r="C2" s="45" t="s">
        <v>95</v>
      </c>
      <c r="D2" s="7"/>
      <c r="E2" s="8"/>
      <c r="F2" s="45" t="s">
        <v>96</v>
      </c>
      <c r="G2" s="7"/>
      <c r="H2" s="8"/>
      <c r="I2" s="45" t="s">
        <v>97</v>
      </c>
      <c r="J2" s="7"/>
      <c r="K2" s="8"/>
      <c r="L2" s="45" t="s">
        <v>98</v>
      </c>
      <c r="M2" s="7"/>
      <c r="N2" s="8"/>
      <c r="O2" s="45" t="s">
        <v>99</v>
      </c>
      <c r="P2" s="7"/>
      <c r="Q2" s="8"/>
      <c r="R2" s="45" t="s">
        <v>100</v>
      </c>
      <c r="S2" s="7"/>
      <c r="T2" s="8"/>
      <c r="U2" s="45" t="s">
        <v>101</v>
      </c>
      <c r="V2" s="7"/>
      <c r="W2" s="8"/>
      <c r="X2" s="45" t="s">
        <v>102</v>
      </c>
      <c r="Y2" s="7"/>
      <c r="Z2" s="8"/>
      <c r="AA2" s="45" t="s">
        <v>103</v>
      </c>
      <c r="AB2" s="7"/>
      <c r="AC2" s="8"/>
      <c r="AD2" s="45" t="s">
        <v>104</v>
      </c>
      <c r="AE2" s="7"/>
      <c r="AF2" s="8"/>
      <c r="AG2" s="45" t="s">
        <v>105</v>
      </c>
      <c r="AH2" s="7"/>
      <c r="AI2" s="8"/>
      <c r="AJ2" s="46"/>
      <c r="AK2" s="47"/>
      <c r="AL2" s="48"/>
    </row>
    <row r="3" ht="11.25" customHeight="1">
      <c r="A3" s="70" t="str">
        <f>'Données'!$A$2</f>
        <v>Points aux 1er</v>
      </c>
      <c r="B3" s="8"/>
      <c r="C3" s="50"/>
      <c r="D3" s="48"/>
      <c r="E3" s="51">
        <v>100.0</v>
      </c>
      <c r="F3" s="50"/>
      <c r="G3" s="48"/>
      <c r="H3" s="51">
        <v>100.0</v>
      </c>
      <c r="I3" s="50"/>
      <c r="J3" s="48"/>
      <c r="K3" s="51">
        <v>100.0</v>
      </c>
      <c r="L3" s="50"/>
      <c r="M3" s="48"/>
      <c r="N3" s="51">
        <v>100.0</v>
      </c>
      <c r="O3" s="50"/>
      <c r="P3" s="48"/>
      <c r="Q3" s="51">
        <v>100.0</v>
      </c>
      <c r="R3" s="50"/>
      <c r="S3" s="48"/>
      <c r="T3" s="51">
        <v>100.0</v>
      </c>
      <c r="U3" s="50"/>
      <c r="V3" s="48"/>
      <c r="W3" s="51">
        <v>100.0</v>
      </c>
      <c r="X3" s="50"/>
      <c r="Y3" s="48"/>
      <c r="Z3" s="51">
        <v>100.0</v>
      </c>
      <c r="AA3" s="50"/>
      <c r="AB3" s="48"/>
      <c r="AC3" s="51">
        <v>100.0</v>
      </c>
      <c r="AD3" s="50"/>
      <c r="AE3" s="48"/>
      <c r="AF3" s="51">
        <v>100.0</v>
      </c>
      <c r="AG3" s="50"/>
      <c r="AH3" s="48"/>
      <c r="AI3" s="51">
        <v>100.0</v>
      </c>
      <c r="AJ3" s="52"/>
      <c r="AL3" s="53"/>
    </row>
    <row r="4" ht="11.25" customHeight="1">
      <c r="A4" s="54" t="str">
        <f>'Données'!$A$3</f>
        <v>intervalle</v>
      </c>
      <c r="B4" s="8"/>
      <c r="C4" s="55"/>
      <c r="D4" s="56"/>
      <c r="E4" s="71">
        <v>5.0</v>
      </c>
      <c r="F4" s="55"/>
      <c r="G4" s="56"/>
      <c r="H4" s="71">
        <v>5.0</v>
      </c>
      <c r="I4" s="55"/>
      <c r="J4" s="56"/>
      <c r="K4" s="71">
        <v>5.0</v>
      </c>
      <c r="L4" s="55"/>
      <c r="M4" s="56"/>
      <c r="N4" s="71">
        <v>5.0</v>
      </c>
      <c r="O4" s="55"/>
      <c r="P4" s="56"/>
      <c r="Q4" s="71">
        <v>5.0</v>
      </c>
      <c r="R4" s="55"/>
      <c r="S4" s="56"/>
      <c r="T4" s="71">
        <v>5.0</v>
      </c>
      <c r="U4" s="55"/>
      <c r="V4" s="56"/>
      <c r="W4" s="71">
        <v>0.0</v>
      </c>
      <c r="X4" s="55"/>
      <c r="Y4" s="56"/>
      <c r="Z4" s="71">
        <v>0.0</v>
      </c>
      <c r="AA4" s="55"/>
      <c r="AB4" s="56"/>
      <c r="AC4" s="71">
        <v>5.0</v>
      </c>
      <c r="AD4" s="55"/>
      <c r="AE4" s="56"/>
      <c r="AF4" s="71">
        <v>5.0</v>
      </c>
      <c r="AG4" s="55"/>
      <c r="AH4" s="56"/>
      <c r="AI4" s="71">
        <v>5.0</v>
      </c>
      <c r="AJ4" s="55"/>
      <c r="AK4" s="58"/>
      <c r="AL4" s="56"/>
    </row>
    <row r="5" ht="11.25" customHeight="1">
      <c r="A5" s="59" t="str">
        <f>'Données'!A5</f>
        <v>numeros</v>
      </c>
      <c r="B5" s="60" t="str">
        <f>'Données'!B5</f>
        <v>NOM</v>
      </c>
      <c r="C5" s="61" t="s">
        <v>29</v>
      </c>
      <c r="D5" s="62" t="s">
        <v>75</v>
      </c>
      <c r="E5" s="63" t="s">
        <v>76</v>
      </c>
      <c r="F5" s="64" t="s">
        <v>30</v>
      </c>
      <c r="G5" s="62" t="s">
        <v>77</v>
      </c>
      <c r="H5" s="63" t="s">
        <v>78</v>
      </c>
      <c r="I5" s="61" t="s">
        <v>29</v>
      </c>
      <c r="J5" s="62" t="s">
        <v>79</v>
      </c>
      <c r="K5" s="63" t="s">
        <v>80</v>
      </c>
      <c r="L5" s="61" t="s">
        <v>29</v>
      </c>
      <c r="M5" s="62" t="s">
        <v>81</v>
      </c>
      <c r="N5" s="63" t="s">
        <v>82</v>
      </c>
      <c r="O5" s="64" t="s">
        <v>30</v>
      </c>
      <c r="P5" s="62" t="s">
        <v>83</v>
      </c>
      <c r="Q5" s="63" t="s">
        <v>84</v>
      </c>
      <c r="R5" s="61" t="s">
        <v>29</v>
      </c>
      <c r="S5" s="62" t="s">
        <v>85</v>
      </c>
      <c r="T5" s="63" t="s">
        <v>86</v>
      </c>
      <c r="U5" s="64" t="s">
        <v>33</v>
      </c>
      <c r="V5" s="62" t="s">
        <v>87</v>
      </c>
      <c r="W5" s="63" t="s">
        <v>88</v>
      </c>
      <c r="X5" s="64" t="s">
        <v>33</v>
      </c>
      <c r="Y5" s="62" t="s">
        <v>89</v>
      </c>
      <c r="Z5" s="63" t="s">
        <v>90</v>
      </c>
      <c r="AA5" s="64" t="s">
        <v>30</v>
      </c>
      <c r="AB5" s="62" t="s">
        <v>91</v>
      </c>
      <c r="AC5" s="63" t="s">
        <v>92</v>
      </c>
      <c r="AD5" s="61" t="s">
        <v>29</v>
      </c>
      <c r="AE5" s="62" t="s">
        <v>106</v>
      </c>
      <c r="AF5" s="63" t="s">
        <v>107</v>
      </c>
      <c r="AG5" s="64" t="s">
        <v>32</v>
      </c>
      <c r="AH5" s="62" t="s">
        <v>108</v>
      </c>
      <c r="AI5" s="63" t="s">
        <v>109</v>
      </c>
      <c r="AJ5" s="60" t="s">
        <v>93</v>
      </c>
      <c r="AK5" s="63" t="s">
        <v>94</v>
      </c>
      <c r="AL5" s="65" t="s">
        <v>35</v>
      </c>
    </row>
    <row r="6" ht="11.25" customHeight="1">
      <c r="A6" s="66">
        <v>7.0</v>
      </c>
      <c r="B6" s="66" t="s">
        <v>113</v>
      </c>
      <c r="C6" s="67">
        <v>0.004039351851851852</v>
      </c>
      <c r="D6" s="66">
        <v>11.0</v>
      </c>
      <c r="E6" s="66">
        <v>50.0</v>
      </c>
      <c r="F6" s="66">
        <v>79.0</v>
      </c>
      <c r="G6" s="66">
        <v>6.0</v>
      </c>
      <c r="H6" s="66">
        <v>75.0</v>
      </c>
      <c r="I6" s="67"/>
      <c r="J6" s="66"/>
      <c r="K6" s="66">
        <v>0.0</v>
      </c>
      <c r="L6" s="67">
        <v>0.0031712962962962958</v>
      </c>
      <c r="M6" s="66">
        <v>7.0</v>
      </c>
      <c r="N6" s="66">
        <v>70.0</v>
      </c>
      <c r="O6" s="66">
        <v>10.0</v>
      </c>
      <c r="P6" s="66">
        <v>5.0</v>
      </c>
      <c r="Q6" s="66">
        <v>80.0</v>
      </c>
      <c r="R6" s="67">
        <v>0.0034490740740740745</v>
      </c>
      <c r="S6" s="66">
        <v>13.0</v>
      </c>
      <c r="T6" s="66">
        <v>40.0</v>
      </c>
      <c r="U6" s="66">
        <v>100.0</v>
      </c>
      <c r="V6" s="66">
        <v>1.0</v>
      </c>
      <c r="W6" s="66">
        <v>100.0</v>
      </c>
      <c r="X6" s="66"/>
      <c r="Y6" s="66"/>
      <c r="Z6" s="66">
        <v>0.0</v>
      </c>
      <c r="AA6" s="66">
        <v>2.0</v>
      </c>
      <c r="AB6" s="66">
        <v>11.0</v>
      </c>
      <c r="AC6" s="66">
        <v>50.0</v>
      </c>
      <c r="AD6" s="67"/>
      <c r="AE6" s="66"/>
      <c r="AF6" s="66">
        <v>0.0</v>
      </c>
      <c r="AG6" s="66"/>
      <c r="AH6" s="66"/>
      <c r="AI6" s="66">
        <v>0.0</v>
      </c>
      <c r="AJ6" s="66">
        <v>465.0</v>
      </c>
      <c r="AK6" s="66" t="str">
        <f t="shared" ref="AK6:AK8" si="1">RANK(AJ6,AJ$6:AJ$100,0)</f>
        <v>1</v>
      </c>
      <c r="AL6" s="66" t="s">
        <v>113</v>
      </c>
    </row>
    <row r="7" ht="11.25" customHeight="1">
      <c r="A7" s="68">
        <v>10.0</v>
      </c>
      <c r="B7" s="68" t="s">
        <v>114</v>
      </c>
      <c r="C7" s="69">
        <v>0.004074074074074075</v>
      </c>
      <c r="D7" s="68">
        <v>12.0</v>
      </c>
      <c r="E7" s="68">
        <v>45.0</v>
      </c>
      <c r="F7" s="68">
        <v>50.0</v>
      </c>
      <c r="G7" s="68">
        <v>12.0</v>
      </c>
      <c r="H7" s="68">
        <v>45.0</v>
      </c>
      <c r="I7" s="69"/>
      <c r="J7" s="68"/>
      <c r="K7" s="68">
        <v>0.0</v>
      </c>
      <c r="L7" s="69">
        <v>0.003194444444444444</v>
      </c>
      <c r="M7" s="68">
        <v>8.0</v>
      </c>
      <c r="N7" s="68">
        <v>65.0</v>
      </c>
      <c r="O7" s="68">
        <v>7.0</v>
      </c>
      <c r="P7" s="68">
        <v>7.0</v>
      </c>
      <c r="Q7" s="68">
        <v>70.0</v>
      </c>
      <c r="R7" s="69">
        <v>0.002835648148148148</v>
      </c>
      <c r="S7" s="68">
        <v>11.0</v>
      </c>
      <c r="T7" s="68">
        <v>50.0</v>
      </c>
      <c r="U7" s="68">
        <v>50.0</v>
      </c>
      <c r="V7" s="68">
        <v>11.0</v>
      </c>
      <c r="W7" s="68">
        <v>50.0</v>
      </c>
      <c r="X7" s="68"/>
      <c r="Y7" s="68"/>
      <c r="Z7" s="68">
        <v>0.0</v>
      </c>
      <c r="AA7" s="68">
        <v>2.0</v>
      </c>
      <c r="AB7" s="68">
        <v>11.0</v>
      </c>
      <c r="AC7" s="68">
        <v>50.0</v>
      </c>
      <c r="AD7" s="69"/>
      <c r="AE7" s="68"/>
      <c r="AF7" s="68">
        <v>0.0</v>
      </c>
      <c r="AG7" s="68"/>
      <c r="AH7" s="68"/>
      <c r="AI7" s="68">
        <v>0.0</v>
      </c>
      <c r="AJ7" s="68">
        <v>375.0</v>
      </c>
      <c r="AK7" s="68" t="str">
        <f t="shared" si="1"/>
        <v>2</v>
      </c>
      <c r="AL7" s="68" t="s">
        <v>114</v>
      </c>
    </row>
    <row r="8" ht="11.25" customHeight="1">
      <c r="A8" s="66">
        <v>18.0</v>
      </c>
      <c r="B8" s="66" t="s">
        <v>115</v>
      </c>
      <c r="C8" s="67">
        <v>0.005277777777777777</v>
      </c>
      <c r="D8" s="66">
        <v>13.0</v>
      </c>
      <c r="E8" s="66">
        <v>40.0</v>
      </c>
      <c r="F8" s="66">
        <v>44.0</v>
      </c>
      <c r="G8" s="66">
        <v>14.0</v>
      </c>
      <c r="H8" s="66">
        <v>35.0</v>
      </c>
      <c r="I8" s="67"/>
      <c r="J8" s="66"/>
      <c r="K8" s="66">
        <v>0.0</v>
      </c>
      <c r="L8" s="67">
        <v>0.0036805555555555554</v>
      </c>
      <c r="M8" s="66">
        <v>12.0</v>
      </c>
      <c r="N8" s="66">
        <v>45.0</v>
      </c>
      <c r="O8" s="66">
        <v>4.0</v>
      </c>
      <c r="P8" s="66">
        <v>11.0</v>
      </c>
      <c r="Q8" s="66">
        <v>50.0</v>
      </c>
      <c r="R8" s="67">
        <v>0.003483796296296296</v>
      </c>
      <c r="S8" s="66">
        <v>14.0</v>
      </c>
      <c r="T8" s="66">
        <v>35.0</v>
      </c>
      <c r="U8" s="66">
        <v>60.0</v>
      </c>
      <c r="V8" s="66">
        <v>9.0</v>
      </c>
      <c r="W8" s="66">
        <v>60.0</v>
      </c>
      <c r="X8" s="66"/>
      <c r="Y8" s="66"/>
      <c r="Z8" s="66">
        <v>0.0</v>
      </c>
      <c r="AA8" s="66"/>
      <c r="AB8" s="66"/>
      <c r="AC8" s="66">
        <v>0.0</v>
      </c>
      <c r="AD8" s="67"/>
      <c r="AE8" s="66"/>
      <c r="AF8" s="66">
        <v>0.0</v>
      </c>
      <c r="AG8" s="66"/>
      <c r="AH8" s="66"/>
      <c r="AI8" s="66">
        <v>0.0</v>
      </c>
      <c r="AJ8" s="66">
        <v>265.0</v>
      </c>
      <c r="AK8" s="66" t="str">
        <f t="shared" si="1"/>
        <v>3</v>
      </c>
      <c r="AL8" s="66" t="s">
        <v>115</v>
      </c>
    </row>
    <row r="9" ht="11.2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ht="12.7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ht="12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ht="12.7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ht="12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ht="12.7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ht="12.7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ht="12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</row>
    <row r="17" ht="12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ht="12.7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ht="12.7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</row>
    <row r="20" ht="12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ht="12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</row>
    <row r="22" ht="12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</row>
    <row r="23" ht="12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ht="12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ht="12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</row>
    <row r="26" ht="12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</row>
    <row r="27" ht="12.7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</row>
    <row r="28" ht="12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</row>
    <row r="29" ht="12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</row>
    <row r="30" ht="12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</row>
    <row r="31" ht="12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ht="12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ht="12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</row>
    <row r="34" ht="12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</row>
    <row r="35" ht="12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</row>
    <row r="36" ht="12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 ht="12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ht="12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 ht="12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 ht="12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 ht="12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 ht="12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 ht="12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 ht="12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 ht="12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 ht="12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 ht="12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 ht="12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</row>
    <row r="49" ht="12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 ht="12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</row>
    <row r="51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</row>
    <row r="52" ht="12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</row>
    <row r="53" ht="12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</row>
    <row r="54" ht="12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</row>
    <row r="55" ht="12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</row>
    <row r="56" ht="12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</row>
    <row r="57" ht="12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</row>
    <row r="58" ht="12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</row>
    <row r="59" ht="12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</row>
    <row r="60" ht="12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</row>
    <row r="61" ht="12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</row>
    <row r="62" ht="12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</row>
    <row r="63" ht="12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</row>
    <row r="64" ht="12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</row>
    <row r="65" ht="12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</row>
    <row r="66" ht="12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</row>
    <row r="67" ht="12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</row>
    <row r="68" ht="12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</row>
    <row r="69" ht="12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</row>
    <row r="70" ht="12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</row>
    <row r="71" ht="12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</row>
    <row r="72" ht="12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</row>
    <row r="73" ht="12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</row>
    <row r="74" ht="12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</row>
    <row r="75" ht="12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</row>
    <row r="76" ht="12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</row>
    <row r="77" ht="12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</row>
    <row r="78" ht="12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</row>
    <row r="79" ht="12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</row>
    <row r="80" ht="12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</row>
    <row r="81" ht="12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</row>
    <row r="82" ht="12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</row>
    <row r="83" ht="12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</row>
    <row r="84" ht="12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</row>
    <row r="85" ht="12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</row>
    <row r="86" ht="12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</row>
    <row r="87" ht="12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</row>
    <row r="88" ht="12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</row>
    <row r="89" ht="12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</row>
    <row r="90" ht="12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</row>
    <row r="91" ht="12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</row>
    <row r="92" ht="12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</row>
    <row r="93" ht="12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</row>
    <row r="94" ht="12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</row>
    <row r="95" ht="12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</row>
    <row r="96" ht="12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</row>
    <row r="97" ht="12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</row>
    <row r="98" ht="12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</row>
    <row r="99" ht="12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</row>
    <row r="100" ht="12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</row>
  </sheetData>
  <mergeCells count="26">
    <mergeCell ref="X3:Y4"/>
    <mergeCell ref="R2:T2"/>
    <mergeCell ref="U2:W2"/>
    <mergeCell ref="L2:N2"/>
    <mergeCell ref="O2:Q2"/>
    <mergeCell ref="AA3:AB4"/>
    <mergeCell ref="AD3:AE4"/>
    <mergeCell ref="AG3:AH4"/>
    <mergeCell ref="A4:B4"/>
    <mergeCell ref="AJ2:AL4"/>
    <mergeCell ref="A3:B3"/>
    <mergeCell ref="C3:D4"/>
    <mergeCell ref="F3:G4"/>
    <mergeCell ref="I3:J4"/>
    <mergeCell ref="L3:M4"/>
    <mergeCell ref="O3:P4"/>
    <mergeCell ref="R3:S4"/>
    <mergeCell ref="U3:V4"/>
    <mergeCell ref="X2:Z2"/>
    <mergeCell ref="AA2:AC2"/>
    <mergeCell ref="AD2:AF2"/>
    <mergeCell ref="AG2:AI2"/>
    <mergeCell ref="A2:B2"/>
    <mergeCell ref="C2:E2"/>
    <mergeCell ref="F2:H2"/>
    <mergeCell ref="I2:K2"/>
  </mergeCells>
  <printOptions/>
  <pageMargins bottom="0.75" footer="0.0" header="0.0" left="0.7" right="0.7" top="0.75"/>
  <pageSetup orientation="landscape"/>
  <headerFooter>
    <oddHeader>&amp;C&amp;A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CCFFCC"/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1.38"/>
    <col customWidth="1" min="3" max="3" width="7.0"/>
    <col customWidth="1" min="4" max="4" width="5.88"/>
    <col customWidth="1" min="5" max="5" width="5.38"/>
    <col customWidth="1" min="6" max="6" width="5.13"/>
    <col customWidth="1" min="7" max="7" width="5.88"/>
    <col customWidth="1" min="8" max="8" width="5.38"/>
    <col customWidth="1" min="9" max="9" width="5.5"/>
    <col customWidth="1" min="10" max="10" width="5.88"/>
    <col customWidth="1" min="11" max="11" width="5.38"/>
    <col customWidth="1" min="12" max="12" width="7.0"/>
    <col customWidth="1" min="13" max="13" width="5.88"/>
    <col customWidth="1" min="14" max="14" width="5.38"/>
    <col customWidth="1" min="15" max="15" width="5.13"/>
    <col customWidth="1" min="16" max="16" width="5.88"/>
    <col customWidth="1" min="17" max="17" width="5.38"/>
    <col customWidth="1" min="18" max="18" width="7.0"/>
    <col customWidth="1" min="19" max="19" width="5.88"/>
    <col customWidth="1" min="20" max="20" width="5.38"/>
    <col customWidth="1" min="21" max="21" width="6.63"/>
    <col customWidth="1" min="22" max="22" width="5.88"/>
    <col customWidth="1" min="23" max="23" width="5.38"/>
    <col customWidth="1" min="24" max="24" width="6.63"/>
    <col customWidth="1" min="25" max="25" width="5.88"/>
    <col customWidth="1" min="26" max="26" width="5.38"/>
    <col customWidth="1" min="27" max="27" width="5.13"/>
    <col customWidth="1" min="28" max="28" width="5.88"/>
    <col customWidth="1" min="29" max="29" width="5.38"/>
    <col customWidth="1" min="30" max="30" width="5.5"/>
    <col customWidth="1" min="31" max="31" width="6.63"/>
    <col customWidth="1" min="32" max="32" width="6.13"/>
    <col customWidth="1" min="33" max="33" width="7.13"/>
    <col customWidth="1" min="34" max="34" width="6.63"/>
    <col customWidth="1" min="35" max="35" width="6.13"/>
    <col customWidth="1" min="36" max="36" width="5.88"/>
    <col customWidth="1" min="37" max="37" width="4.5"/>
    <col customWidth="1" min="38" max="38" width="11.38"/>
  </cols>
  <sheetData>
    <row r="1" ht="11.2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ht="11.25" customHeight="1">
      <c r="A2" s="44" t="str">
        <f>'Données'!$A$4</f>
        <v>Type d'épreuve</v>
      </c>
      <c r="B2" s="8"/>
      <c r="C2" s="45" t="s">
        <v>95</v>
      </c>
      <c r="D2" s="7"/>
      <c r="E2" s="8"/>
      <c r="F2" s="45" t="s">
        <v>96</v>
      </c>
      <c r="G2" s="7"/>
      <c r="H2" s="8"/>
      <c r="I2" s="45" t="s">
        <v>97</v>
      </c>
      <c r="J2" s="7"/>
      <c r="K2" s="8"/>
      <c r="L2" s="45" t="s">
        <v>98</v>
      </c>
      <c r="M2" s="7"/>
      <c r="N2" s="8"/>
      <c r="O2" s="45" t="s">
        <v>99</v>
      </c>
      <c r="P2" s="7"/>
      <c r="Q2" s="8"/>
      <c r="R2" s="45" t="s">
        <v>100</v>
      </c>
      <c r="S2" s="7"/>
      <c r="T2" s="8"/>
      <c r="U2" s="45" t="s">
        <v>101</v>
      </c>
      <c r="V2" s="7"/>
      <c r="W2" s="8"/>
      <c r="X2" s="45" t="s">
        <v>102</v>
      </c>
      <c r="Y2" s="7"/>
      <c r="Z2" s="8"/>
      <c r="AA2" s="45" t="s">
        <v>103</v>
      </c>
      <c r="AB2" s="7"/>
      <c r="AC2" s="8"/>
      <c r="AD2" s="45" t="s">
        <v>104</v>
      </c>
      <c r="AE2" s="7"/>
      <c r="AF2" s="8"/>
      <c r="AG2" s="45" t="s">
        <v>105</v>
      </c>
      <c r="AH2" s="7"/>
      <c r="AI2" s="8"/>
      <c r="AJ2" s="46"/>
      <c r="AK2" s="47"/>
      <c r="AL2" s="48"/>
    </row>
    <row r="3" ht="11.25" customHeight="1">
      <c r="A3" s="70" t="str">
        <f>'Données'!$A$2</f>
        <v>Points aux 1er</v>
      </c>
      <c r="B3" s="8"/>
      <c r="C3" s="50"/>
      <c r="D3" s="48"/>
      <c r="E3" s="51">
        <v>100.0</v>
      </c>
      <c r="F3" s="50"/>
      <c r="G3" s="48"/>
      <c r="H3" s="51">
        <v>100.0</v>
      </c>
      <c r="I3" s="50"/>
      <c r="J3" s="48"/>
      <c r="K3" s="51">
        <v>100.0</v>
      </c>
      <c r="L3" s="50"/>
      <c r="M3" s="48"/>
      <c r="N3" s="51">
        <v>100.0</v>
      </c>
      <c r="O3" s="50"/>
      <c r="P3" s="48"/>
      <c r="Q3" s="51">
        <v>100.0</v>
      </c>
      <c r="R3" s="50"/>
      <c r="S3" s="48"/>
      <c r="T3" s="51">
        <v>100.0</v>
      </c>
      <c r="U3" s="50"/>
      <c r="V3" s="48"/>
      <c r="W3" s="51">
        <v>100.0</v>
      </c>
      <c r="X3" s="50"/>
      <c r="Y3" s="48"/>
      <c r="Z3" s="51">
        <v>100.0</v>
      </c>
      <c r="AA3" s="50"/>
      <c r="AB3" s="48"/>
      <c r="AC3" s="51">
        <v>100.0</v>
      </c>
      <c r="AD3" s="50"/>
      <c r="AE3" s="48"/>
      <c r="AF3" s="51">
        <v>100.0</v>
      </c>
      <c r="AG3" s="50"/>
      <c r="AH3" s="48"/>
      <c r="AI3" s="51">
        <v>100.0</v>
      </c>
      <c r="AJ3" s="52"/>
      <c r="AL3" s="53"/>
    </row>
    <row r="4" ht="11.25" customHeight="1">
      <c r="A4" s="54" t="str">
        <f>'Données'!$A$3</f>
        <v>intervalle</v>
      </c>
      <c r="B4" s="8"/>
      <c r="C4" s="55"/>
      <c r="D4" s="56"/>
      <c r="E4" s="71">
        <v>5.0</v>
      </c>
      <c r="F4" s="55"/>
      <c r="G4" s="56"/>
      <c r="H4" s="71">
        <v>5.0</v>
      </c>
      <c r="I4" s="55"/>
      <c r="J4" s="56"/>
      <c r="K4" s="71">
        <v>5.0</v>
      </c>
      <c r="L4" s="55"/>
      <c r="M4" s="56"/>
      <c r="N4" s="71">
        <v>5.0</v>
      </c>
      <c r="O4" s="55"/>
      <c r="P4" s="56"/>
      <c r="Q4" s="71">
        <v>5.0</v>
      </c>
      <c r="R4" s="55"/>
      <c r="S4" s="56"/>
      <c r="T4" s="71">
        <v>5.0</v>
      </c>
      <c r="U4" s="55"/>
      <c r="V4" s="56"/>
      <c r="W4" s="71">
        <v>0.0</v>
      </c>
      <c r="X4" s="55"/>
      <c r="Y4" s="56"/>
      <c r="Z4" s="71">
        <v>0.0</v>
      </c>
      <c r="AA4" s="55"/>
      <c r="AB4" s="56"/>
      <c r="AC4" s="71">
        <v>5.0</v>
      </c>
      <c r="AD4" s="55"/>
      <c r="AE4" s="56"/>
      <c r="AF4" s="71">
        <v>5.0</v>
      </c>
      <c r="AG4" s="55"/>
      <c r="AH4" s="56"/>
      <c r="AI4" s="71">
        <v>5.0</v>
      </c>
      <c r="AJ4" s="55"/>
      <c r="AK4" s="58"/>
      <c r="AL4" s="56"/>
    </row>
    <row r="5" ht="11.25" customHeight="1">
      <c r="A5" s="59" t="str">
        <f>'Données'!A5</f>
        <v>numeros</v>
      </c>
      <c r="B5" s="60" t="str">
        <f>'Données'!B5</f>
        <v>NOM</v>
      </c>
      <c r="C5" s="61" t="s">
        <v>29</v>
      </c>
      <c r="D5" s="62" t="s">
        <v>75</v>
      </c>
      <c r="E5" s="63" t="s">
        <v>76</v>
      </c>
      <c r="F5" s="64" t="s">
        <v>30</v>
      </c>
      <c r="G5" s="62" t="s">
        <v>77</v>
      </c>
      <c r="H5" s="63" t="s">
        <v>78</v>
      </c>
      <c r="I5" s="61" t="s">
        <v>29</v>
      </c>
      <c r="J5" s="62" t="s">
        <v>79</v>
      </c>
      <c r="K5" s="63" t="s">
        <v>80</v>
      </c>
      <c r="L5" s="61" t="s">
        <v>29</v>
      </c>
      <c r="M5" s="62" t="s">
        <v>81</v>
      </c>
      <c r="N5" s="63" t="s">
        <v>82</v>
      </c>
      <c r="O5" s="64" t="s">
        <v>30</v>
      </c>
      <c r="P5" s="62" t="s">
        <v>83</v>
      </c>
      <c r="Q5" s="63" t="s">
        <v>84</v>
      </c>
      <c r="R5" s="61" t="s">
        <v>29</v>
      </c>
      <c r="S5" s="62" t="s">
        <v>85</v>
      </c>
      <c r="T5" s="63" t="s">
        <v>86</v>
      </c>
      <c r="U5" s="64" t="s">
        <v>33</v>
      </c>
      <c r="V5" s="62" t="s">
        <v>87</v>
      </c>
      <c r="W5" s="63" t="s">
        <v>88</v>
      </c>
      <c r="X5" s="64" t="s">
        <v>33</v>
      </c>
      <c r="Y5" s="62" t="s">
        <v>89</v>
      </c>
      <c r="Z5" s="63" t="s">
        <v>90</v>
      </c>
      <c r="AA5" s="64" t="s">
        <v>30</v>
      </c>
      <c r="AB5" s="62" t="s">
        <v>91</v>
      </c>
      <c r="AC5" s="63" t="s">
        <v>92</v>
      </c>
      <c r="AD5" s="61" t="s">
        <v>29</v>
      </c>
      <c r="AE5" s="62" t="s">
        <v>106</v>
      </c>
      <c r="AF5" s="63" t="s">
        <v>107</v>
      </c>
      <c r="AG5" s="64" t="s">
        <v>32</v>
      </c>
      <c r="AH5" s="62" t="s">
        <v>108</v>
      </c>
      <c r="AI5" s="63" t="s">
        <v>109</v>
      </c>
      <c r="AJ5" s="60" t="s">
        <v>93</v>
      </c>
      <c r="AK5" s="63" t="s">
        <v>94</v>
      </c>
      <c r="AL5" s="65" t="s">
        <v>35</v>
      </c>
    </row>
    <row r="6" ht="11.25" customHeight="1">
      <c r="A6" s="66">
        <v>8.0</v>
      </c>
      <c r="B6" s="66" t="s">
        <v>116</v>
      </c>
      <c r="C6" s="67">
        <v>0.002939814814814815</v>
      </c>
      <c r="D6" s="66">
        <v>1.0</v>
      </c>
      <c r="E6" s="66">
        <v>100.0</v>
      </c>
      <c r="F6" s="66">
        <v>93.0</v>
      </c>
      <c r="G6" s="66">
        <v>3.0</v>
      </c>
      <c r="H6" s="66">
        <v>90.0</v>
      </c>
      <c r="I6" s="67"/>
      <c r="J6" s="66"/>
      <c r="K6" s="66">
        <v>0.0</v>
      </c>
      <c r="L6" s="67">
        <v>0.002939814814814815</v>
      </c>
      <c r="M6" s="66">
        <v>4.0</v>
      </c>
      <c r="N6" s="66">
        <v>85.0</v>
      </c>
      <c r="O6" s="66">
        <v>11.0</v>
      </c>
      <c r="P6" s="66">
        <v>2.0</v>
      </c>
      <c r="Q6" s="66">
        <v>95.0</v>
      </c>
      <c r="R6" s="67">
        <v>0.002384259259259259</v>
      </c>
      <c r="S6" s="66">
        <v>5.0</v>
      </c>
      <c r="T6" s="66">
        <v>80.0</v>
      </c>
      <c r="U6" s="66">
        <v>50.0</v>
      </c>
      <c r="V6" s="66">
        <v>11.0</v>
      </c>
      <c r="W6" s="66">
        <v>50.0</v>
      </c>
      <c r="X6" s="66"/>
      <c r="Y6" s="66"/>
      <c r="Z6" s="66">
        <v>0.0</v>
      </c>
      <c r="AA6" s="66">
        <v>22.0</v>
      </c>
      <c r="AB6" s="66">
        <v>2.0</v>
      </c>
      <c r="AC6" s="66">
        <v>95.0</v>
      </c>
      <c r="AD6" s="67"/>
      <c r="AE6" s="66"/>
      <c r="AF6" s="66">
        <v>0.0</v>
      </c>
      <c r="AG6" s="66"/>
      <c r="AH6" s="66"/>
      <c r="AI6" s="66">
        <v>0.0</v>
      </c>
      <c r="AJ6" s="66">
        <v>595.0</v>
      </c>
      <c r="AK6" s="66" t="str">
        <f t="shared" ref="AK6:AK13" si="1">RANK(AJ6,AJ$6:AJ$100,0)</f>
        <v>1</v>
      </c>
      <c r="AL6" s="66" t="s">
        <v>116</v>
      </c>
    </row>
    <row r="7" ht="11.25" customHeight="1">
      <c r="A7" s="68">
        <v>12.0</v>
      </c>
      <c r="B7" s="68" t="s">
        <v>117</v>
      </c>
      <c r="C7" s="69">
        <v>0.003194444444444444</v>
      </c>
      <c r="D7" s="68">
        <v>4.0</v>
      </c>
      <c r="E7" s="68">
        <v>85.0</v>
      </c>
      <c r="F7" s="68">
        <v>101.0</v>
      </c>
      <c r="G7" s="68">
        <v>1.0</v>
      </c>
      <c r="H7" s="68">
        <v>100.0</v>
      </c>
      <c r="I7" s="69"/>
      <c r="J7" s="68"/>
      <c r="K7" s="68">
        <v>0.0</v>
      </c>
      <c r="L7" s="69">
        <v>0.0030555555555555557</v>
      </c>
      <c r="M7" s="68">
        <v>5.0</v>
      </c>
      <c r="N7" s="68">
        <v>80.0</v>
      </c>
      <c r="O7" s="68">
        <v>6.0</v>
      </c>
      <c r="P7" s="68">
        <v>10.0</v>
      </c>
      <c r="Q7" s="68">
        <v>55.0</v>
      </c>
      <c r="R7" s="69">
        <v>0.0022106481481481478</v>
      </c>
      <c r="S7" s="68">
        <v>1.0</v>
      </c>
      <c r="T7" s="68">
        <v>100.0</v>
      </c>
      <c r="U7" s="68">
        <v>100.0</v>
      </c>
      <c r="V7" s="68">
        <v>1.0</v>
      </c>
      <c r="W7" s="68">
        <v>100.0</v>
      </c>
      <c r="X7" s="68"/>
      <c r="Y7" s="68"/>
      <c r="Z7" s="68">
        <v>0.0</v>
      </c>
      <c r="AA7" s="68">
        <v>12.0</v>
      </c>
      <c r="AB7" s="68">
        <v>8.0</v>
      </c>
      <c r="AC7" s="68">
        <v>65.0</v>
      </c>
      <c r="AD7" s="69"/>
      <c r="AE7" s="68"/>
      <c r="AF7" s="68">
        <v>0.0</v>
      </c>
      <c r="AG7" s="68"/>
      <c r="AH7" s="68"/>
      <c r="AI7" s="68">
        <v>0.0</v>
      </c>
      <c r="AJ7" s="68">
        <v>585.0</v>
      </c>
      <c r="AK7" s="68" t="str">
        <f t="shared" si="1"/>
        <v>2</v>
      </c>
      <c r="AL7" s="68" t="s">
        <v>117</v>
      </c>
    </row>
    <row r="8" ht="11.25" customHeight="1">
      <c r="A8" s="66">
        <v>3.0</v>
      </c>
      <c r="B8" s="66" t="s">
        <v>118</v>
      </c>
      <c r="C8" s="67">
        <v>0.0029861111111111113</v>
      </c>
      <c r="D8" s="66">
        <v>2.0</v>
      </c>
      <c r="E8" s="66">
        <v>95.0</v>
      </c>
      <c r="F8" s="66">
        <v>63.0</v>
      </c>
      <c r="G8" s="66">
        <v>9.0</v>
      </c>
      <c r="H8" s="66">
        <v>60.0</v>
      </c>
      <c r="I8" s="67"/>
      <c r="J8" s="66"/>
      <c r="K8" s="66">
        <v>0.0</v>
      </c>
      <c r="L8" s="67">
        <v>0.003321759259259259</v>
      </c>
      <c r="M8" s="66">
        <v>9.0</v>
      </c>
      <c r="N8" s="66">
        <v>60.0</v>
      </c>
      <c r="O8" s="66">
        <v>7.0</v>
      </c>
      <c r="P8" s="66">
        <v>7.0</v>
      </c>
      <c r="Q8" s="66">
        <v>70.0</v>
      </c>
      <c r="R8" s="67">
        <v>0.002511574074074074</v>
      </c>
      <c r="S8" s="66">
        <v>7.0</v>
      </c>
      <c r="T8" s="66">
        <v>70.0</v>
      </c>
      <c r="U8" s="66">
        <v>100.0</v>
      </c>
      <c r="V8" s="66">
        <v>1.0</v>
      </c>
      <c r="W8" s="66">
        <v>100.0</v>
      </c>
      <c r="X8" s="66"/>
      <c r="Y8" s="66"/>
      <c r="Z8" s="66">
        <v>0.0</v>
      </c>
      <c r="AA8" s="66">
        <v>18.0</v>
      </c>
      <c r="AB8" s="66">
        <v>3.0</v>
      </c>
      <c r="AC8" s="66">
        <v>90.0</v>
      </c>
      <c r="AD8" s="67"/>
      <c r="AE8" s="66"/>
      <c r="AF8" s="66">
        <v>0.0</v>
      </c>
      <c r="AG8" s="66"/>
      <c r="AH8" s="66"/>
      <c r="AI8" s="66">
        <v>0.0</v>
      </c>
      <c r="AJ8" s="66">
        <v>545.0</v>
      </c>
      <c r="AK8" s="66" t="str">
        <f t="shared" si="1"/>
        <v>3</v>
      </c>
      <c r="AL8" s="66" t="s">
        <v>118</v>
      </c>
    </row>
    <row r="9" ht="11.25" customHeight="1">
      <c r="A9" s="68">
        <v>11.0</v>
      </c>
      <c r="B9" s="68" t="s">
        <v>119</v>
      </c>
      <c r="C9" s="69">
        <v>0.003263888888888889</v>
      </c>
      <c r="D9" s="68">
        <v>7.0</v>
      </c>
      <c r="E9" s="68">
        <v>70.0</v>
      </c>
      <c r="F9" s="68">
        <v>58.0</v>
      </c>
      <c r="G9" s="68">
        <v>11.0</v>
      </c>
      <c r="H9" s="68">
        <v>50.0</v>
      </c>
      <c r="I9" s="69"/>
      <c r="J9" s="68"/>
      <c r="K9" s="68">
        <v>0.0</v>
      </c>
      <c r="L9" s="69">
        <v>0.0036574074074074074</v>
      </c>
      <c r="M9" s="68">
        <v>11.0</v>
      </c>
      <c r="N9" s="68">
        <v>50.0</v>
      </c>
      <c r="O9" s="68">
        <v>12.0</v>
      </c>
      <c r="P9" s="68">
        <v>1.0</v>
      </c>
      <c r="Q9" s="68">
        <v>100.0</v>
      </c>
      <c r="R9" s="69">
        <v>0.002488425925925926</v>
      </c>
      <c r="S9" s="68">
        <v>6.0</v>
      </c>
      <c r="T9" s="68">
        <v>75.0</v>
      </c>
      <c r="U9" s="68">
        <v>70.0</v>
      </c>
      <c r="V9" s="68">
        <v>8.0</v>
      </c>
      <c r="W9" s="68">
        <v>70.0</v>
      </c>
      <c r="X9" s="68"/>
      <c r="Y9" s="68"/>
      <c r="Z9" s="68">
        <v>0.0</v>
      </c>
      <c r="AA9" s="68">
        <v>18.0</v>
      </c>
      <c r="AB9" s="68">
        <v>3.0</v>
      </c>
      <c r="AC9" s="68">
        <v>90.0</v>
      </c>
      <c r="AD9" s="69"/>
      <c r="AE9" s="68"/>
      <c r="AF9" s="68">
        <v>0.0</v>
      </c>
      <c r="AG9" s="68"/>
      <c r="AH9" s="68"/>
      <c r="AI9" s="68">
        <v>0.0</v>
      </c>
      <c r="AJ9" s="68">
        <v>505.0</v>
      </c>
      <c r="AK9" s="68" t="str">
        <f t="shared" si="1"/>
        <v>4</v>
      </c>
      <c r="AL9" s="68" t="s">
        <v>119</v>
      </c>
    </row>
    <row r="10" ht="11.25" customHeight="1">
      <c r="A10" s="66">
        <v>13.0</v>
      </c>
      <c r="B10" s="66" t="s">
        <v>120</v>
      </c>
      <c r="C10" s="67">
        <v>0.0032407407407407406</v>
      </c>
      <c r="D10" s="66">
        <v>6.0</v>
      </c>
      <c r="E10" s="66">
        <v>75.0</v>
      </c>
      <c r="F10" s="66">
        <v>47.0</v>
      </c>
      <c r="G10" s="66">
        <v>13.0</v>
      </c>
      <c r="H10" s="66">
        <v>40.0</v>
      </c>
      <c r="I10" s="67"/>
      <c r="J10" s="66"/>
      <c r="K10" s="66">
        <v>0.0</v>
      </c>
      <c r="L10" s="67">
        <v>0.0030671296296296297</v>
      </c>
      <c r="M10" s="66">
        <v>6.0</v>
      </c>
      <c r="N10" s="66">
        <v>75.0</v>
      </c>
      <c r="O10" s="66">
        <v>10.0</v>
      </c>
      <c r="P10" s="66">
        <v>5.0</v>
      </c>
      <c r="Q10" s="66">
        <v>80.0</v>
      </c>
      <c r="R10" s="67">
        <v>0.0026620370370370374</v>
      </c>
      <c r="S10" s="66">
        <v>8.0</v>
      </c>
      <c r="T10" s="66">
        <v>65.0</v>
      </c>
      <c r="U10" s="66">
        <v>90.0</v>
      </c>
      <c r="V10" s="66">
        <v>6.0</v>
      </c>
      <c r="W10" s="66">
        <v>90.0</v>
      </c>
      <c r="X10" s="66"/>
      <c r="Y10" s="66"/>
      <c r="Z10" s="66">
        <v>0.0</v>
      </c>
      <c r="AA10" s="66">
        <v>10.0</v>
      </c>
      <c r="AB10" s="66">
        <v>9.0</v>
      </c>
      <c r="AC10" s="66">
        <v>60.0</v>
      </c>
      <c r="AD10" s="67"/>
      <c r="AE10" s="66"/>
      <c r="AF10" s="66">
        <v>0.0</v>
      </c>
      <c r="AG10" s="66"/>
      <c r="AH10" s="66"/>
      <c r="AI10" s="66">
        <v>0.0</v>
      </c>
      <c r="AJ10" s="66">
        <v>485.0</v>
      </c>
      <c r="AK10" s="66" t="str">
        <f t="shared" si="1"/>
        <v>5</v>
      </c>
      <c r="AL10" s="66" t="s">
        <v>120</v>
      </c>
    </row>
    <row r="11" ht="11.25" customHeight="1">
      <c r="A11" s="68">
        <v>4.0</v>
      </c>
      <c r="B11" s="68" t="s">
        <v>121</v>
      </c>
      <c r="C11" s="69">
        <v>0.0032291666666666666</v>
      </c>
      <c r="D11" s="68">
        <v>5.0</v>
      </c>
      <c r="E11" s="68">
        <v>80.0</v>
      </c>
      <c r="F11" s="68">
        <v>94.0</v>
      </c>
      <c r="G11" s="68">
        <v>2.0</v>
      </c>
      <c r="H11" s="68">
        <v>95.0</v>
      </c>
      <c r="I11" s="69"/>
      <c r="J11" s="68"/>
      <c r="K11" s="68">
        <v>0.0</v>
      </c>
      <c r="L11" s="69"/>
      <c r="M11" s="68"/>
      <c r="N11" s="68">
        <v>0.0</v>
      </c>
      <c r="O11" s="68">
        <v>7.0</v>
      </c>
      <c r="P11" s="68">
        <v>7.0</v>
      </c>
      <c r="Q11" s="68">
        <v>70.0</v>
      </c>
      <c r="R11" s="69">
        <v>0.0026620370370370374</v>
      </c>
      <c r="S11" s="68">
        <v>8.0</v>
      </c>
      <c r="T11" s="68">
        <v>65.0</v>
      </c>
      <c r="U11" s="68">
        <v>80.0</v>
      </c>
      <c r="V11" s="68">
        <v>7.0</v>
      </c>
      <c r="W11" s="68">
        <v>80.0</v>
      </c>
      <c r="X11" s="68"/>
      <c r="Y11" s="68"/>
      <c r="Z11" s="68">
        <v>0.0</v>
      </c>
      <c r="AA11" s="68">
        <v>14.0</v>
      </c>
      <c r="AB11" s="68">
        <v>5.0</v>
      </c>
      <c r="AC11" s="68">
        <v>80.0</v>
      </c>
      <c r="AD11" s="69"/>
      <c r="AE11" s="68"/>
      <c r="AF11" s="68">
        <v>0.0</v>
      </c>
      <c r="AG11" s="68"/>
      <c r="AH11" s="68"/>
      <c r="AI11" s="68">
        <v>0.0</v>
      </c>
      <c r="AJ11" s="68">
        <v>470.0</v>
      </c>
      <c r="AK11" s="68" t="str">
        <f t="shared" si="1"/>
        <v>6</v>
      </c>
      <c r="AL11" s="68" t="s">
        <v>121</v>
      </c>
    </row>
    <row r="12" ht="11.25" customHeight="1">
      <c r="A12" s="66">
        <v>9.0</v>
      </c>
      <c r="B12" s="66" t="s">
        <v>122</v>
      </c>
      <c r="C12" s="67">
        <v>0.0037268518518518514</v>
      </c>
      <c r="D12" s="66">
        <v>10.0</v>
      </c>
      <c r="E12" s="66">
        <v>55.0</v>
      </c>
      <c r="F12" s="66">
        <v>86.0</v>
      </c>
      <c r="G12" s="66">
        <v>4.0</v>
      </c>
      <c r="H12" s="66">
        <v>85.0</v>
      </c>
      <c r="I12" s="67"/>
      <c r="J12" s="66"/>
      <c r="K12" s="66">
        <v>0.0</v>
      </c>
      <c r="L12" s="67">
        <v>0.004247685185185185</v>
      </c>
      <c r="M12" s="66">
        <v>13.0</v>
      </c>
      <c r="N12" s="66">
        <v>40.0</v>
      </c>
      <c r="O12" s="66">
        <v>11.0</v>
      </c>
      <c r="P12" s="66">
        <v>2.0</v>
      </c>
      <c r="Q12" s="66">
        <v>95.0</v>
      </c>
      <c r="R12" s="67">
        <v>0.002361111111111111</v>
      </c>
      <c r="S12" s="66">
        <v>4.0</v>
      </c>
      <c r="T12" s="66">
        <v>85.0</v>
      </c>
      <c r="U12" s="66">
        <v>50.0</v>
      </c>
      <c r="V12" s="66">
        <v>11.0</v>
      </c>
      <c r="W12" s="66">
        <v>50.0</v>
      </c>
      <c r="X12" s="66"/>
      <c r="Y12" s="66"/>
      <c r="Z12" s="66">
        <v>0.0</v>
      </c>
      <c r="AA12" s="66">
        <v>8.0</v>
      </c>
      <c r="AB12" s="66">
        <v>10.0</v>
      </c>
      <c r="AC12" s="66">
        <v>55.0</v>
      </c>
      <c r="AD12" s="67"/>
      <c r="AE12" s="66"/>
      <c r="AF12" s="66">
        <v>0.0</v>
      </c>
      <c r="AG12" s="66"/>
      <c r="AH12" s="66"/>
      <c r="AI12" s="66">
        <v>0.0</v>
      </c>
      <c r="AJ12" s="66">
        <v>465.0</v>
      </c>
      <c r="AK12" s="66" t="str">
        <f t="shared" si="1"/>
        <v>7</v>
      </c>
      <c r="AL12" s="66" t="s">
        <v>122</v>
      </c>
    </row>
    <row r="13" ht="11.25" customHeight="1">
      <c r="A13" s="68">
        <v>17.0</v>
      </c>
      <c r="B13" s="68" t="s">
        <v>123</v>
      </c>
      <c r="C13" s="69">
        <v>0.003125</v>
      </c>
      <c r="D13" s="68">
        <v>3.0</v>
      </c>
      <c r="E13" s="68">
        <v>90.0</v>
      </c>
      <c r="F13" s="68">
        <v>77.0</v>
      </c>
      <c r="G13" s="68">
        <v>7.0</v>
      </c>
      <c r="H13" s="68">
        <v>70.0</v>
      </c>
      <c r="I13" s="69"/>
      <c r="J13" s="68"/>
      <c r="K13" s="68">
        <v>0.0</v>
      </c>
      <c r="L13" s="69">
        <v>0.0027199074074074074</v>
      </c>
      <c r="M13" s="68">
        <v>1.0</v>
      </c>
      <c r="N13" s="68">
        <v>100.0</v>
      </c>
      <c r="O13" s="68">
        <v>2.0</v>
      </c>
      <c r="P13" s="68">
        <v>12.0</v>
      </c>
      <c r="Q13" s="68">
        <v>45.0</v>
      </c>
      <c r="R13" s="69">
        <v>0.002349537037037037</v>
      </c>
      <c r="S13" s="68">
        <v>2.0</v>
      </c>
      <c r="T13" s="68">
        <v>95.0</v>
      </c>
      <c r="U13" s="68">
        <v>60.0</v>
      </c>
      <c r="V13" s="68">
        <v>9.0</v>
      </c>
      <c r="W13" s="68">
        <v>60.0</v>
      </c>
      <c r="X13" s="68"/>
      <c r="Y13" s="68"/>
      <c r="Z13" s="68">
        <v>0.0</v>
      </c>
      <c r="AA13" s="68"/>
      <c r="AB13" s="68"/>
      <c r="AC13" s="68">
        <v>0.0</v>
      </c>
      <c r="AD13" s="69"/>
      <c r="AE13" s="68"/>
      <c r="AF13" s="68">
        <v>0.0</v>
      </c>
      <c r="AG13" s="68"/>
      <c r="AH13" s="68"/>
      <c r="AI13" s="68">
        <v>0.0</v>
      </c>
      <c r="AJ13" s="68">
        <v>460.0</v>
      </c>
      <c r="AK13" s="68" t="str">
        <f t="shared" si="1"/>
        <v>8</v>
      </c>
      <c r="AL13" s="68" t="s">
        <v>123</v>
      </c>
    </row>
    <row r="14" ht="11.2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ht="12.7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ht="12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</row>
    <row r="17" ht="12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ht="12.7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ht="12.7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</row>
    <row r="20" ht="12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ht="12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</row>
    <row r="22" ht="12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</row>
    <row r="23" ht="12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ht="12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ht="12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</row>
    <row r="26" ht="12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</row>
    <row r="27" ht="12.7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</row>
    <row r="28" ht="12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</row>
    <row r="29" ht="12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</row>
    <row r="30" ht="12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</row>
    <row r="31" ht="12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ht="12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ht="12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</row>
    <row r="34" ht="12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</row>
    <row r="35" ht="12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</row>
    <row r="36" ht="12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 ht="12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ht="12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 ht="12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 ht="12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 ht="12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 ht="12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 ht="12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 ht="12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 ht="12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 ht="12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 ht="12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 ht="12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</row>
    <row r="49" ht="12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 ht="12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</row>
    <row r="51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</row>
    <row r="52" ht="12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</row>
    <row r="53" ht="12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</row>
    <row r="54" ht="12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</row>
    <row r="55" ht="12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</row>
    <row r="56" ht="12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</row>
    <row r="57" ht="12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</row>
    <row r="58" ht="12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</row>
    <row r="59" ht="12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</row>
    <row r="60" ht="12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</row>
    <row r="61" ht="12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</row>
    <row r="62" ht="12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</row>
    <row r="63" ht="12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</row>
    <row r="64" ht="12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</row>
    <row r="65" ht="12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</row>
    <row r="66" ht="12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</row>
    <row r="67" ht="12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</row>
    <row r="68" ht="12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</row>
    <row r="69" ht="12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</row>
    <row r="70" ht="12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</row>
    <row r="71" ht="12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</row>
    <row r="72" ht="12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</row>
    <row r="73" ht="12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</row>
    <row r="74" ht="12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</row>
    <row r="75" ht="12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</row>
    <row r="76" ht="12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</row>
    <row r="77" ht="12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</row>
    <row r="78" ht="12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</row>
    <row r="79" ht="12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</row>
    <row r="80" ht="12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</row>
    <row r="81" ht="12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</row>
    <row r="82" ht="12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</row>
    <row r="83" ht="12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</row>
    <row r="84" ht="12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</row>
    <row r="85" ht="12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</row>
    <row r="86" ht="12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</row>
    <row r="87" ht="12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</row>
    <row r="88" ht="12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</row>
    <row r="89" ht="12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</row>
    <row r="90" ht="12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</row>
    <row r="91" ht="12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</row>
    <row r="92" ht="12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</row>
    <row r="93" ht="12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</row>
    <row r="94" ht="12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</row>
    <row r="95" ht="12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</row>
    <row r="96" ht="12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</row>
    <row r="97" ht="12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</row>
    <row r="98" ht="12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</row>
    <row r="99" ht="12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</row>
    <row r="100" ht="12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</row>
  </sheetData>
  <mergeCells count="26">
    <mergeCell ref="X3:Y4"/>
    <mergeCell ref="R2:T2"/>
    <mergeCell ref="U2:W2"/>
    <mergeCell ref="L2:N2"/>
    <mergeCell ref="O2:Q2"/>
    <mergeCell ref="AA3:AB4"/>
    <mergeCell ref="AD3:AE4"/>
    <mergeCell ref="AG3:AH4"/>
    <mergeCell ref="A4:B4"/>
    <mergeCell ref="AJ2:AL4"/>
    <mergeCell ref="A3:B3"/>
    <mergeCell ref="C3:D4"/>
    <mergeCell ref="F3:G4"/>
    <mergeCell ref="I3:J4"/>
    <mergeCell ref="L3:M4"/>
    <mergeCell ref="O3:P4"/>
    <mergeCell ref="R3:S4"/>
    <mergeCell ref="U3:V4"/>
    <mergeCell ref="X2:Z2"/>
    <mergeCell ref="AA2:AC2"/>
    <mergeCell ref="AD2:AF2"/>
    <mergeCell ref="AG2:AI2"/>
    <mergeCell ref="A2:B2"/>
    <mergeCell ref="C2:E2"/>
    <mergeCell ref="F2:H2"/>
    <mergeCell ref="I2:K2"/>
  </mergeCells>
  <printOptions/>
  <pageMargins bottom="0.75" footer="0.0" header="0.0" left="0.7" right="0.7" top="0.75"/>
  <pageSetup orientation="landscape"/>
  <headerFooter>
    <oddHeader>&amp;C&amp;A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2.0"/>
    <col customWidth="1" min="3" max="3" width="6.38"/>
    <col customWidth="1" min="4" max="4" width="5.75"/>
    <col customWidth="1" min="5" max="5" width="5.5"/>
    <col customWidth="1" min="6" max="6" width="6.38"/>
    <col customWidth="1" min="7" max="7" width="5.75"/>
    <col customWidth="1" min="8" max="8" width="5.5"/>
    <col customWidth="1" min="9" max="9" width="6.38"/>
    <col customWidth="1" min="10" max="10" width="5.75"/>
    <col customWidth="1" min="11" max="11" width="5.5"/>
    <col customWidth="1" min="12" max="12" width="1.5"/>
    <col customWidth="1" min="13" max="13" width="5.75"/>
    <col customWidth="1" min="14" max="14" width="5.5"/>
    <col customWidth="1" min="15" max="15" width="6.38"/>
    <col customWidth="1" min="16" max="16" width="5.75"/>
    <col customWidth="1" min="17" max="17" width="5.5"/>
    <col customWidth="1" min="18" max="18" width="6.38"/>
    <col customWidth="1" min="19" max="19" width="5.75"/>
    <col customWidth="1" min="20" max="20" width="5.5"/>
    <col customWidth="1" min="21" max="21" width="4.88"/>
    <col customWidth="1" min="22" max="22" width="5.75"/>
    <col customWidth="1" min="23" max="23" width="5.5"/>
    <col customWidth="1" min="24" max="24" width="4.88"/>
    <col customWidth="1" min="25" max="25" width="5.75"/>
    <col customWidth="1" min="26" max="26" width="5.5"/>
    <col customWidth="1" min="27" max="27" width="5.25"/>
    <col customWidth="1" min="28" max="28" width="4.13"/>
    <col customWidth="1" min="29" max="29" width="12.0"/>
  </cols>
  <sheetData>
    <row r="1" ht="9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ht="12.75" customHeight="1">
      <c r="A2" s="44" t="str">
        <f>'Données'!$A$4</f>
        <v>Type d'épreuve</v>
      </c>
      <c r="B2" s="8"/>
      <c r="C2" s="45" t="s">
        <v>66</v>
      </c>
      <c r="D2" s="7"/>
      <c r="E2" s="8"/>
      <c r="F2" s="45" t="s">
        <v>67</v>
      </c>
      <c r="G2" s="7"/>
      <c r="H2" s="8"/>
      <c r="I2" s="45" t="s">
        <v>68</v>
      </c>
      <c r="J2" s="7"/>
      <c r="K2" s="8"/>
      <c r="L2" s="45" t="s">
        <v>124</v>
      </c>
      <c r="M2" s="7"/>
      <c r="N2" s="8"/>
      <c r="O2" s="45" t="s">
        <v>70</v>
      </c>
      <c r="P2" s="7"/>
      <c r="Q2" s="8"/>
      <c r="R2" s="45" t="s">
        <v>71</v>
      </c>
      <c r="S2" s="7"/>
      <c r="T2" s="8"/>
      <c r="U2" s="45" t="s">
        <v>72</v>
      </c>
      <c r="V2" s="7"/>
      <c r="W2" s="8"/>
      <c r="X2" s="45" t="s">
        <v>73</v>
      </c>
      <c r="Y2" s="7"/>
      <c r="Z2" s="8"/>
      <c r="AA2" s="46"/>
      <c r="AB2" s="47"/>
      <c r="AC2" s="48"/>
    </row>
    <row r="3" ht="12.75" customHeight="1">
      <c r="A3" s="49" t="str">
        <f>'Données'!$A$2</f>
        <v>Points aux 1er</v>
      </c>
      <c r="B3" s="8"/>
      <c r="C3" s="50"/>
      <c r="D3" s="48"/>
      <c r="E3" s="51">
        <v>100.0</v>
      </c>
      <c r="F3" s="50"/>
      <c r="G3" s="48"/>
      <c r="H3" s="51">
        <v>100.0</v>
      </c>
      <c r="I3" s="50"/>
      <c r="J3" s="48"/>
      <c r="K3" s="51">
        <v>100.0</v>
      </c>
      <c r="L3" s="50"/>
      <c r="M3" s="48"/>
      <c r="N3" s="51">
        <v>0.0</v>
      </c>
      <c r="O3" s="50"/>
      <c r="P3" s="48"/>
      <c r="Q3" s="51">
        <v>100.0</v>
      </c>
      <c r="R3" s="50"/>
      <c r="S3" s="48"/>
      <c r="T3" s="51">
        <v>100.0</v>
      </c>
      <c r="U3" s="50"/>
      <c r="V3" s="48"/>
      <c r="W3" s="51">
        <v>100.0</v>
      </c>
      <c r="X3" s="50"/>
      <c r="Y3" s="48"/>
      <c r="Z3" s="51">
        <v>100.0</v>
      </c>
      <c r="AA3" s="52"/>
      <c r="AC3" s="53"/>
    </row>
    <row r="4" ht="12.75" customHeight="1">
      <c r="A4" s="54" t="str">
        <f>'Données'!$A$3</f>
        <v>intervalle</v>
      </c>
      <c r="B4" s="8"/>
      <c r="C4" s="55"/>
      <c r="D4" s="56"/>
      <c r="E4" s="57">
        <v>5.0</v>
      </c>
      <c r="F4" s="55"/>
      <c r="G4" s="56"/>
      <c r="H4" s="57">
        <v>5.0</v>
      </c>
      <c r="I4" s="55"/>
      <c r="J4" s="56"/>
      <c r="K4" s="57">
        <v>5.0</v>
      </c>
      <c r="L4" s="55"/>
      <c r="M4" s="56"/>
      <c r="N4" s="57">
        <v>0.0</v>
      </c>
      <c r="O4" s="55"/>
      <c r="P4" s="56"/>
      <c r="Q4" s="57">
        <v>5.0</v>
      </c>
      <c r="R4" s="55"/>
      <c r="S4" s="56"/>
      <c r="T4" s="57">
        <v>5.0</v>
      </c>
      <c r="U4" s="55"/>
      <c r="V4" s="56"/>
      <c r="W4" s="57">
        <v>5.0</v>
      </c>
      <c r="X4" s="55"/>
      <c r="Y4" s="56"/>
      <c r="Z4" s="57">
        <v>5.0</v>
      </c>
      <c r="AA4" s="55"/>
      <c r="AB4" s="58"/>
      <c r="AC4" s="56"/>
    </row>
    <row r="5" ht="9.75" customHeight="1">
      <c r="A5" s="59" t="str">
        <f>'Données'!A5</f>
        <v>numeros</v>
      </c>
      <c r="B5" s="60" t="str">
        <f>'Données'!B5</f>
        <v>NOM</v>
      </c>
      <c r="C5" s="61" t="s">
        <v>29</v>
      </c>
      <c r="D5" s="62" t="s">
        <v>75</v>
      </c>
      <c r="E5" s="63" t="s">
        <v>76</v>
      </c>
      <c r="F5" s="61" t="s">
        <v>29</v>
      </c>
      <c r="G5" s="62" t="s">
        <v>77</v>
      </c>
      <c r="H5" s="63" t="s">
        <v>78</v>
      </c>
      <c r="I5" s="61" t="s">
        <v>29</v>
      </c>
      <c r="J5" s="62" t="s">
        <v>79</v>
      </c>
      <c r="K5" s="63" t="s">
        <v>80</v>
      </c>
      <c r="L5" s="64">
        <v>0.0</v>
      </c>
      <c r="M5" s="62" t="s">
        <v>81</v>
      </c>
      <c r="N5" s="63" t="s">
        <v>82</v>
      </c>
      <c r="O5" s="61" t="s">
        <v>29</v>
      </c>
      <c r="P5" s="62" t="s">
        <v>83</v>
      </c>
      <c r="Q5" s="63" t="s">
        <v>84</v>
      </c>
      <c r="R5" s="61" t="s">
        <v>29</v>
      </c>
      <c r="S5" s="62" t="s">
        <v>85</v>
      </c>
      <c r="T5" s="63" t="s">
        <v>86</v>
      </c>
      <c r="U5" s="64" t="s">
        <v>30</v>
      </c>
      <c r="V5" s="62" t="s">
        <v>87</v>
      </c>
      <c r="W5" s="63" t="s">
        <v>88</v>
      </c>
      <c r="X5" s="64" t="s">
        <v>30</v>
      </c>
      <c r="Y5" s="62" t="s">
        <v>89</v>
      </c>
      <c r="Z5" s="63" t="s">
        <v>90</v>
      </c>
      <c r="AA5" s="60" t="s">
        <v>93</v>
      </c>
      <c r="AB5" s="63" t="s">
        <v>94</v>
      </c>
      <c r="AC5" s="65" t="s">
        <v>35</v>
      </c>
    </row>
    <row r="6" ht="9.75" customHeight="1">
      <c r="A6" s="66" t="str">
        <f>IF('Données'!A10&lt;&gt;"",'Données'!A10,"")</f>
        <v>5</v>
      </c>
      <c r="B6" s="66" t="str">
        <f>IF('Données'!B10&lt;&gt;0,'Données'!B10,"")</f>
        <v>Lyc A, Fr Mixte 1</v>
      </c>
      <c r="C6" s="67" t="str">
        <f>IF('Données'!D10="","",'Données'!D10)</f>
        <v>1:03:00</v>
      </c>
      <c r="D6" s="66" t="str">
        <f>IF(C6&lt;&gt;"",(RANK(C6,C$6:C$88,(IF(OR($C$5='Données'!$AB$4,$C$5='Données'!$AD$4)=TRUE,0,1)))),"")</f>
        <v>3</v>
      </c>
      <c r="E6" s="66" t="str">
        <f>IF($C$5='Données'!$AD$4,'Données'!$D10,IF(D6&lt;&gt;"",('Données'!$D$2-(D6-1)*'Données'!$D$3),0))</f>
        <v>90</v>
      </c>
      <c r="F6" s="67" t="str">
        <f>IF('Données'!E10="","",'Données'!E10)</f>
        <v>2:54:00</v>
      </c>
      <c r="G6" s="66" t="str">
        <f>IF(F6&lt;&gt;"",(RANK(F6,F$6:F$88,(IF(OR($F$5='Données'!$AB$4,$F$5='Données'!$AD$4)=TRUE,0,1)))),"")</f>
        <v>1</v>
      </c>
      <c r="H6" s="66" t="str">
        <f>IF($F$5='Données'!$AD$4,'Données'!$E10,IF(G6&lt;&gt;"",('Données'!$E$2-(G6-1)*'Données'!$E$3),0))</f>
        <v>100</v>
      </c>
      <c r="I6" s="67" t="str">
        <f>IF('Données'!F10="","",'Données'!F10)</f>
        <v>9:05:00</v>
      </c>
      <c r="J6" s="66" t="str">
        <f>IF(I6&lt;&gt;"",(RANK(I6,I$6:I$88,(IF(OR($I$5='Données'!$AB$4,$I$5='Données'!$AD$4)=TRUE,0,1)))),"")</f>
        <v>1</v>
      </c>
      <c r="K6" s="66" t="str">
        <f>IF($I$5='Données'!$AD$4,'Données'!$F10,IF(J6&lt;&gt;"",('Données'!$F$2-(J6-1)*'Données'!$F$3),0))</f>
        <v>100</v>
      </c>
      <c r="L6" s="66"/>
      <c r="M6" s="66"/>
      <c r="N6" s="66"/>
      <c r="O6" s="67" t="str">
        <f>IF('Données'!H10="","",'Données'!H10)</f>
        <v>2:27:00</v>
      </c>
      <c r="P6" s="66" t="str">
        <f>IF(O6&lt;&gt;"",(RANK(O6,O$6:O$88,(IF(OR($O$5='Données'!$AB$4,$O$5='Données'!$AD$4)=TRUE,0,1)))),"")</f>
        <v>2</v>
      </c>
      <c r="Q6" s="66" t="str">
        <f>IF($O$5='Données'!$AD$4,'Données'!$H10,IF(P6&lt;&gt;"",('Données'!$H$2-(P6-1)*'Données'!$H$3),0))</f>
        <v>95</v>
      </c>
      <c r="R6" s="67" t="str">
        <f>IF('Données'!I10="","",'Données'!I10)</f>
        <v>0:18:00</v>
      </c>
      <c r="S6" s="66" t="str">
        <f>IF(R6&lt;&gt;"",(RANK(R6,R$6:R$88,(IF(OR($R$5='Données'!$AB$4,$R$5='Données'!$AD$4)=TRUE,0,1)))),"")</f>
        <v>1</v>
      </c>
      <c r="T6" s="66" t="str">
        <f>IF($R$5='Données'!$AD$4,'Données'!$I10,IF(S6&lt;&gt;"",('Données'!$I$2-(S6-1)*'Données'!$I$3),0))</f>
        <v>100</v>
      </c>
      <c r="U6" s="66" t="str">
        <f>IF('Données'!J10="","",'Données'!J10)</f>
        <v>80</v>
      </c>
      <c r="V6" s="66" t="str">
        <f>IF(U6&lt;&gt;"",(RANK(U6,U$6:U$88,(IF(OR($U$5='Données'!$AB$4,$U$5='Données'!$AD$4)=TRUE,0,1)))),"")</f>
        <v>2</v>
      </c>
      <c r="W6" s="66" t="str">
        <f>IF($U$5='Données'!$AD$4,'Données'!$J10,IF(V6&lt;&gt;"",('Données'!$J$2-(V6-1)*'Données'!$J$3),0))</f>
        <v>95</v>
      </c>
      <c r="X6" s="66" t="str">
        <f>IF('Données'!K10="","",'Données'!K10)</f>
        <v>96</v>
      </c>
      <c r="Y6" s="66" t="str">
        <f>IF(X6&lt;&gt;"",(RANK(X6,X$6:X$88,(IF(OR($X$5='Données'!$AB$4,$X$5='Données'!$AD$4)=TRUE,0,1)))),"")</f>
        <v>1</v>
      </c>
      <c r="Z6" s="66" t="str">
        <f>IF($X$5='Données'!$AD$4,'Données'!$K10,IF(Y6&lt;&gt;"",('Données'!$K$2-(Y6-1)*'Données'!$K$3),0))</f>
        <v>100</v>
      </c>
      <c r="AA6" s="66">
        <v>680.0</v>
      </c>
      <c r="AB6" s="66" t="str">
        <f t="shared" ref="AB6:AB10" si="1">RANK(AA6,AA$6:AA$100,0)</f>
        <v>1</v>
      </c>
      <c r="AC6" s="66" t="s">
        <v>53</v>
      </c>
    </row>
    <row r="7" ht="9.75" customHeight="1">
      <c r="A7" s="68" t="str">
        <f>IF('Données'!A6&lt;&gt;"",'Données'!A6,"")</f>
        <v>1</v>
      </c>
      <c r="B7" s="68" t="str">
        <f>IF('Données'!B6&lt;&gt;0,'Données'!B6,"")</f>
        <v>Carnot Mixte</v>
      </c>
      <c r="C7" s="69" t="str">
        <f>IF('Données'!D6="","",'Données'!D6)</f>
        <v>1:38:00</v>
      </c>
      <c r="D7" s="68" t="str">
        <f>IF(C7&lt;&gt;"",(RANK(C7,C$6:C$88,(IF(OR($C$5='Données'!$AB$4,$C$5='Données'!$AD$4)=TRUE,0,1)))),"")</f>
        <v>5</v>
      </c>
      <c r="E7" s="68" t="str">
        <f>IF($C$5='Données'!$AD$4,'Données'!$D6,IF(D7&lt;&gt;"",('Données'!$D$2-(D7-1)*'Données'!$D$3),0))</f>
        <v>80</v>
      </c>
      <c r="F7" s="69" t="str">
        <f>IF('Données'!E6="","",'Données'!E6)</f>
        <v>3:10:00</v>
      </c>
      <c r="G7" s="68" t="str">
        <f>IF(F7&lt;&gt;"",(RANK(F7,F$6:F$88,(IF(OR($F$5='Données'!$AB$4,$F$5='Données'!$AD$4)=TRUE,0,1)))),"")</f>
        <v>4</v>
      </c>
      <c r="H7" s="68" t="str">
        <f>IF($F$5='Données'!$AD$4,'Données'!$E6,IF(G7&lt;&gt;"",('Données'!$E$2-(G7-1)*'Données'!$E$3),0))</f>
        <v>85</v>
      </c>
      <c r="I7" s="69" t="str">
        <f>IF('Données'!F6="","",'Données'!F6)</f>
        <v>9:20:00</v>
      </c>
      <c r="J7" s="68" t="str">
        <f>IF(I7&lt;&gt;"",(RANK(I7,I$6:I$88,(IF(OR($I$5='Données'!$AB$4,$I$5='Données'!$AD$4)=TRUE,0,1)))),"")</f>
        <v>2</v>
      </c>
      <c r="K7" s="68" t="str">
        <f>IF($I$5='Données'!$AD$4,'Données'!$F6,IF(J7&lt;&gt;"",('Données'!$F$2-(J7-1)*'Données'!$F$3),0))</f>
        <v>95</v>
      </c>
      <c r="L7" s="68"/>
      <c r="M7" s="68"/>
      <c r="N7" s="68"/>
      <c r="O7" s="69" t="str">
        <f>IF('Données'!H6="","",'Données'!H6)</f>
        <v>2:10:00</v>
      </c>
      <c r="P7" s="68" t="str">
        <f>IF(O7&lt;&gt;"",(RANK(O7,O$6:O$88,(IF(OR($O$5='Données'!$AB$4,$O$5='Données'!$AD$4)=TRUE,0,1)))),"")</f>
        <v>1</v>
      </c>
      <c r="Q7" s="68" t="str">
        <f>IF($O$5='Données'!$AD$4,'Données'!$H6,IF(P7&lt;&gt;"",('Données'!$H$2-(P7-1)*'Données'!$H$3),0))</f>
        <v>100</v>
      </c>
      <c r="R7" s="69" t="str">
        <f>IF('Données'!I6="","",'Données'!I6)</f>
        <v>0:36:00</v>
      </c>
      <c r="S7" s="68" t="str">
        <f>IF(R7&lt;&gt;"",(RANK(R7,R$6:R$88,(IF(OR($R$5='Données'!$AB$4,$R$5='Données'!$AD$4)=TRUE,0,1)))),"")</f>
        <v>4</v>
      </c>
      <c r="T7" s="68" t="str">
        <f>IF($R$5='Données'!$AD$4,'Données'!$I6,IF(S7&lt;&gt;"",('Données'!$I$2-(S7-1)*'Données'!$I$3),0))</f>
        <v>85</v>
      </c>
      <c r="U7" s="68" t="str">
        <f>IF('Données'!J6="","",'Données'!J6)</f>
        <v>100</v>
      </c>
      <c r="V7" s="68" t="str">
        <f>IF(U7&lt;&gt;"",(RANK(U7,U$6:U$88,(IF(OR($U$5='Données'!$AB$4,$U$5='Données'!$AD$4)=TRUE,0,1)))),"")</f>
        <v>1</v>
      </c>
      <c r="W7" s="68" t="str">
        <f>IF($U$5='Données'!$AD$4,'Données'!$J6,IF(V7&lt;&gt;"",('Données'!$J$2-(V7-1)*'Données'!$J$3),0))</f>
        <v>100</v>
      </c>
      <c r="X7" s="68" t="str">
        <f>IF('Données'!K6="","",'Données'!K6)</f>
        <v>71.6</v>
      </c>
      <c r="Y7" s="68" t="str">
        <f>IF(X7&lt;&gt;"",(RANK(X7,X$6:X$88,(IF(OR($X$5='Données'!$AB$4,$X$5='Données'!$AD$4)=TRUE,0,1)))),"")</f>
        <v>5</v>
      </c>
      <c r="Z7" s="68" t="str">
        <f>IF($X$5='Données'!$AD$4,'Données'!$K6,IF(Y7&lt;&gt;"",('Données'!$K$2-(Y7-1)*'Données'!$K$3),0))</f>
        <v>80</v>
      </c>
      <c r="AA7" s="68">
        <v>625.0</v>
      </c>
      <c r="AB7" s="68" t="str">
        <f t="shared" si="1"/>
        <v>2</v>
      </c>
      <c r="AC7" s="68" t="s">
        <v>46</v>
      </c>
    </row>
    <row r="8" ht="9.75" customHeight="1">
      <c r="A8" s="66" t="str">
        <f>IF('Données'!A11&lt;&gt;"",'Données'!A11,"")</f>
        <v>6</v>
      </c>
      <c r="B8" s="66" t="str">
        <f>IF('Données'!B11&lt;&gt;0,'Données'!B11,"")</f>
        <v>Lyc A, Fr Mixte 2</v>
      </c>
      <c r="C8" s="67" t="str">
        <f>IF('Données'!D11="","",'Données'!D11)</f>
        <v>0:00:00</v>
      </c>
      <c r="D8" s="66" t="str">
        <f>IF(C8&lt;&gt;"",(RANK(C8,C$6:C$88,(IF(OR($C$5='Données'!$AB$4,$C$5='Données'!$AD$4)=TRUE,0,1)))),"")</f>
        <v>1</v>
      </c>
      <c r="E8" s="66" t="str">
        <f>IF($C$5='Données'!$AD$4,'Données'!$D11,IF(D8&lt;&gt;"",('Données'!$D$2-(D8-1)*'Données'!$D$3),0))</f>
        <v>100</v>
      </c>
      <c r="F8" s="67" t="str">
        <f>IF('Données'!E11="","",'Données'!E11)</f>
        <v>3:12:00</v>
      </c>
      <c r="G8" s="66" t="str">
        <f>IF(F8&lt;&gt;"",(RANK(F8,F$6:F$88,(IF(OR($F$5='Données'!$AB$4,$F$5='Données'!$AD$4)=TRUE,0,1)))),"")</f>
        <v>5</v>
      </c>
      <c r="H8" s="66" t="str">
        <f>IF($F$5='Données'!$AD$4,'Données'!$E11,IF(G8&lt;&gt;"",('Données'!$E$2-(G8-1)*'Données'!$E$3),0))</f>
        <v>80</v>
      </c>
      <c r="I8" s="67" t="str">
        <f>IF('Données'!F11="","",'Données'!F11)</f>
        <v/>
      </c>
      <c r="J8" s="66" t="str">
        <f>IF(I8&lt;&gt;"",(RANK(I8,I$6:I$88,(IF(OR($I$5='Données'!$AB$4,$I$5='Données'!$AD$4)=TRUE,0,1)))),"")</f>
        <v/>
      </c>
      <c r="K8" s="66" t="str">
        <f>IF($I$5='Données'!$AD$4,'Données'!$F11,IF(J8&lt;&gt;"",('Données'!$F$2-(J8-1)*'Données'!$F$3),0))</f>
        <v>0</v>
      </c>
      <c r="L8" s="66"/>
      <c r="M8" s="66"/>
      <c r="N8" s="66"/>
      <c r="O8" s="67" t="str">
        <f>IF('Données'!H11="","",'Données'!H11)</f>
        <v>2:42:00</v>
      </c>
      <c r="P8" s="66" t="str">
        <f>IF(O8&lt;&gt;"",(RANK(O8,O$6:O$88,(IF(OR($O$5='Données'!$AB$4,$O$5='Données'!$AD$4)=TRUE,0,1)))),"")</f>
        <v>3</v>
      </c>
      <c r="Q8" s="66" t="str">
        <f>IF($O$5='Données'!$AD$4,'Données'!$H11,IF(P8&lt;&gt;"",('Données'!$H$2-(P8-1)*'Données'!$H$3),0))</f>
        <v>90</v>
      </c>
      <c r="R8" s="67" t="str">
        <f>IF('Données'!I11="","",'Données'!I11)</f>
        <v>0:24:00</v>
      </c>
      <c r="S8" s="66" t="str">
        <f>IF(R8&lt;&gt;"",(RANK(R8,R$6:R$88,(IF(OR($R$5='Données'!$AB$4,$R$5='Données'!$AD$4)=TRUE,0,1)))),"")</f>
        <v>2</v>
      </c>
      <c r="T8" s="66" t="str">
        <f>IF($R$5='Données'!$AD$4,'Données'!$I11,IF(S8&lt;&gt;"",('Données'!$I$2-(S8-1)*'Données'!$I$3),0))</f>
        <v>95</v>
      </c>
      <c r="U8" s="66" t="str">
        <f>IF('Données'!J11="","",'Données'!J11)</f>
        <v>70</v>
      </c>
      <c r="V8" s="66" t="str">
        <f>IF(U8&lt;&gt;"",(RANK(U8,U$6:U$88,(IF(OR($U$5='Données'!$AB$4,$U$5='Données'!$AD$4)=TRUE,0,1)))),"")</f>
        <v>3</v>
      </c>
      <c r="W8" s="66" t="str">
        <f>IF($U$5='Données'!$AD$4,'Données'!$J11,IF(V8&lt;&gt;"",('Données'!$J$2-(V8-1)*'Données'!$J$3),0))</f>
        <v>90</v>
      </c>
      <c r="X8" s="66" t="str">
        <f>IF('Données'!K11="","",'Données'!K11)</f>
        <v>75.8</v>
      </c>
      <c r="Y8" s="66" t="str">
        <f>IF(X8&lt;&gt;"",(RANK(X8,X$6:X$88,(IF(OR($X$5='Données'!$AB$4,$X$5='Données'!$AD$4)=TRUE,0,1)))),"")</f>
        <v>3</v>
      </c>
      <c r="Z8" s="66" t="str">
        <f>IF($X$5='Données'!$AD$4,'Données'!$K11,IF(Y8&lt;&gt;"",('Données'!$K$2-(Y8-1)*'Données'!$K$3),0))</f>
        <v>90</v>
      </c>
      <c r="AA8" s="66">
        <v>545.0</v>
      </c>
      <c r="AB8" s="66" t="str">
        <f t="shared" si="1"/>
        <v>3</v>
      </c>
      <c r="AC8" s="66" t="s">
        <v>54</v>
      </c>
    </row>
    <row r="9" ht="9.75" customHeight="1">
      <c r="A9" s="68" t="str">
        <f>IF('Données'!A19&lt;&gt;"",'Données'!A19,"")</f>
        <v>14</v>
      </c>
      <c r="B9" s="68" t="str">
        <f>IF('Données'!B19&lt;&gt;0,'Données'!B19,"")</f>
        <v>Lyc Lavoisier M</v>
      </c>
      <c r="C9" s="69" t="str">
        <f>IF('Données'!D19="","",'Données'!D19)</f>
        <v>1:19:00</v>
      </c>
      <c r="D9" s="68" t="str">
        <f>IF(C9&lt;&gt;"",(RANK(C9,C$6:C$88,(IF(OR($C$5='Données'!$AB$4,$C$5='Données'!$AD$4)=TRUE,0,1)))),"")</f>
        <v>4</v>
      </c>
      <c r="E9" s="68" t="str">
        <f>IF($C$5='Données'!$AD$4,'Données'!$D19,IF(D9&lt;&gt;"",('Données'!$D$2-(D9-1)*'Données'!$D$3),0))</f>
        <v>85</v>
      </c>
      <c r="F9" s="69" t="str">
        <f>IF('Données'!E19="","",'Données'!E19)</f>
        <v>3:03:00</v>
      </c>
      <c r="G9" s="68" t="str">
        <f>IF(F9&lt;&gt;"",(RANK(F9,F$6:F$88,(IF(OR($F$5='Données'!$AB$4,$F$5='Données'!$AD$4)=TRUE,0,1)))),"")</f>
        <v>2</v>
      </c>
      <c r="H9" s="68" t="str">
        <f>IF($F$5='Données'!$AD$4,'Données'!$E19,IF(G9&lt;&gt;"",('Données'!$E$2-(G9-1)*'Données'!$E$3),0))</f>
        <v>95</v>
      </c>
      <c r="I9" s="69" t="str">
        <f>IF('Données'!F19="","",'Données'!F19)</f>
        <v>10:18:00</v>
      </c>
      <c r="J9" s="68" t="str">
        <f>IF(I9&lt;&gt;"",(RANK(I9,I$6:I$88,(IF(OR($I$5='Données'!$AB$4,$I$5='Données'!$AD$4)=TRUE,0,1)))),"")</f>
        <v>3</v>
      </c>
      <c r="K9" s="68" t="str">
        <f>IF($I$5='Données'!$AD$4,'Données'!$F19,IF(J9&lt;&gt;"",('Données'!$F$2-(J9-1)*'Données'!$F$3),0))</f>
        <v>90</v>
      </c>
      <c r="L9" s="68"/>
      <c r="M9" s="68"/>
      <c r="N9" s="68"/>
      <c r="O9" s="69" t="str">
        <f>IF('Données'!H19="","",'Données'!H19)</f>
        <v/>
      </c>
      <c r="P9" s="68" t="str">
        <f>IF(O9&lt;&gt;"",(RANK(O9,O$6:O$88,(IF(OR($O$5='Données'!$AB$4,$O$5='Données'!$AD$4)=TRUE,0,1)))),"")</f>
        <v/>
      </c>
      <c r="Q9" s="68" t="str">
        <f>IF($O$5='Données'!$AD$4,'Données'!$H19,IF(P9&lt;&gt;"",('Données'!$H$2-(P9-1)*'Données'!$H$3),0))</f>
        <v>0</v>
      </c>
      <c r="R9" s="69" t="str">
        <f>IF('Données'!I19="","",'Données'!I19)</f>
        <v>0:30:00</v>
      </c>
      <c r="S9" s="68" t="str">
        <f>IF(R9&lt;&gt;"",(RANK(R9,R$6:R$88,(IF(OR($R$5='Données'!$AB$4,$R$5='Données'!$AD$4)=TRUE,0,1)))),"")</f>
        <v>3</v>
      </c>
      <c r="T9" s="68" t="str">
        <f>IF($R$5='Données'!$AD$4,'Données'!$I19,IF(S9&lt;&gt;"",('Données'!$I$2-(S9-1)*'Données'!$I$3),0))</f>
        <v>90</v>
      </c>
      <c r="U9" s="68" t="str">
        <f>IF('Données'!J19="","",'Données'!J19)</f>
        <v>55</v>
      </c>
      <c r="V9" s="68" t="str">
        <f>IF(U9&lt;&gt;"",(RANK(U9,U$6:U$88,(IF(OR($U$5='Données'!$AB$4,$U$5='Données'!$AD$4)=TRUE,0,1)))),"")</f>
        <v>4</v>
      </c>
      <c r="W9" s="68" t="str">
        <f>IF($U$5='Données'!$AD$4,'Données'!$J19,IF(V9&lt;&gt;"",('Données'!$J$2-(V9-1)*'Données'!$J$3),0))</f>
        <v>85</v>
      </c>
      <c r="X9" s="68" t="str">
        <f>IF('Données'!K19="","",'Données'!K19)</f>
        <v>73</v>
      </c>
      <c r="Y9" s="68" t="str">
        <f>IF(X9&lt;&gt;"",(RANK(X9,X$6:X$88,(IF(OR($X$5='Données'!$AB$4,$X$5='Données'!$AD$4)=TRUE,0,1)))),"")</f>
        <v>4</v>
      </c>
      <c r="Z9" s="68" t="str">
        <f>IF($X$5='Données'!$AD$4,'Données'!$K19,IF(Y9&lt;&gt;"",('Données'!$K$2-(Y9-1)*'Données'!$K$3),0))</f>
        <v>85</v>
      </c>
      <c r="AA9" s="68">
        <v>530.0</v>
      </c>
      <c r="AB9" s="68" t="str">
        <f t="shared" si="1"/>
        <v>4</v>
      </c>
      <c r="AC9" s="68" t="s">
        <v>62</v>
      </c>
    </row>
    <row r="10" ht="9.75" customHeight="1">
      <c r="A10" s="66" t="str">
        <f>IF('Données'!A16&lt;&gt;"",'Données'!A16,"")</f>
        <v>11</v>
      </c>
      <c r="B10" s="66" t="str">
        <f>IF('Données'!B16&lt;&gt;0,'Données'!B16,"")</f>
        <v>Blaringhem M</v>
      </c>
      <c r="C10" s="67" t="str">
        <f>IF('Données'!D16="","",'Données'!D16)</f>
        <v>0:54:00</v>
      </c>
      <c r="D10" s="66" t="str">
        <f>IF(C10&lt;&gt;"",(RANK(C10,C$6:C$88,(IF(OR($C$5='Données'!$AB$4,$C$5='Données'!$AD$4)=TRUE,0,1)))),"")</f>
        <v>2</v>
      </c>
      <c r="E10" s="66" t="str">
        <f>IF($C$5='Données'!$AD$4,'Données'!$D16,IF(D10&lt;&gt;"",('Données'!$D$2-(D10-1)*'Données'!$D$3),0))</f>
        <v>95</v>
      </c>
      <c r="F10" s="67" t="str">
        <f>IF('Données'!E16="","",'Données'!E16)</f>
        <v>3:06:00</v>
      </c>
      <c r="G10" s="66" t="str">
        <f>IF(F10&lt;&gt;"",(RANK(F10,F$6:F$88,(IF(OR($F$5='Données'!$AB$4,$F$5='Données'!$AD$4)=TRUE,0,1)))),"")</f>
        <v>3</v>
      </c>
      <c r="H10" s="66" t="str">
        <f>IF($F$5='Données'!$AD$4,'Données'!$E16,IF(G10&lt;&gt;"",('Données'!$E$2-(G10-1)*'Données'!$E$3),0))</f>
        <v>90</v>
      </c>
      <c r="I10" s="67" t="str">
        <f>IF('Données'!F16="","",'Données'!F16)</f>
        <v>10:21:00</v>
      </c>
      <c r="J10" s="66" t="str">
        <f>IF(I10&lt;&gt;"",(RANK(I10,I$6:I$88,(IF(OR($I$5='Données'!$AB$4,$I$5='Données'!$AD$4)=TRUE,0,1)))),"")</f>
        <v>4</v>
      </c>
      <c r="K10" s="66" t="str">
        <f>IF($I$5='Données'!$AD$4,'Données'!$F16,IF(J10&lt;&gt;"",('Données'!$F$2-(J10-1)*'Données'!$F$3),0))</f>
        <v>85</v>
      </c>
      <c r="L10" s="66"/>
      <c r="M10" s="66"/>
      <c r="N10" s="66"/>
      <c r="O10" s="67" t="str">
        <f>IF('Données'!H16="","",'Données'!H16)</f>
        <v/>
      </c>
      <c r="P10" s="66" t="str">
        <f>IF(O10&lt;&gt;"",(RANK(O10,O$6:O$88,(IF(OR($O$5='Données'!$AB$4,$O$5='Données'!$AD$4)=TRUE,0,1)))),"")</f>
        <v/>
      </c>
      <c r="Q10" s="66" t="str">
        <f>IF($O$5='Données'!$AD$4,'Données'!$H16,IF(P10&lt;&gt;"",('Données'!$H$2-(P10-1)*'Données'!$H$3),0))</f>
        <v>0</v>
      </c>
      <c r="R10" s="67" t="str">
        <f>IF('Données'!I16="","",'Données'!I16)</f>
        <v>0:58:00</v>
      </c>
      <c r="S10" s="66" t="str">
        <f>IF(R10&lt;&gt;"",(RANK(R10,R$6:R$88,(IF(OR($R$5='Données'!$AB$4,$R$5='Données'!$AD$4)=TRUE,0,1)))),"")</f>
        <v>5</v>
      </c>
      <c r="T10" s="66" t="str">
        <f>IF($R$5='Données'!$AD$4,'Données'!$I16,IF(S10&lt;&gt;"",('Données'!$I$2-(S10-1)*'Données'!$I$3),0))</f>
        <v>80</v>
      </c>
      <c r="U10" s="66" t="str">
        <f>IF('Données'!J16="","",'Données'!J16)</f>
        <v>25</v>
      </c>
      <c r="V10" s="66" t="str">
        <f>IF(U10&lt;&gt;"",(RANK(U10,U$6:U$88,(IF(OR($U$5='Données'!$AB$4,$U$5='Données'!$AD$4)=TRUE,0,1)))),"")</f>
        <v>5</v>
      </c>
      <c r="W10" s="66" t="str">
        <f>IF($U$5='Données'!$AD$4,'Données'!$J16,IF(V10&lt;&gt;"",('Données'!$J$2-(V10-1)*'Données'!$J$3),0))</f>
        <v>80</v>
      </c>
      <c r="X10" s="66" t="str">
        <f>IF('Données'!K16="","",'Données'!K16)</f>
        <v>80</v>
      </c>
      <c r="Y10" s="66" t="str">
        <f>IF(X10&lt;&gt;"",(RANK(X10,X$6:X$88,(IF(OR($X$5='Données'!$AB$4,$X$5='Données'!$AD$4)=TRUE,0,1)))),"")</f>
        <v>2</v>
      </c>
      <c r="Z10" s="66" t="str">
        <f>IF($X$5='Données'!$AD$4,'Données'!$K16,IF(Y10&lt;&gt;"",('Données'!$K$2-(Y10-1)*'Données'!$K$3),0))</f>
        <v>95</v>
      </c>
      <c r="AA10" s="66">
        <v>525.0</v>
      </c>
      <c r="AB10" s="66" t="str">
        <f t="shared" si="1"/>
        <v>5</v>
      </c>
      <c r="AC10" s="66" t="s">
        <v>59</v>
      </c>
    </row>
    <row r="11" ht="9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</row>
    <row r="12" hidden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</row>
    <row r="13" hidden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</row>
    <row r="14" hidden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hidden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</row>
    <row r="16" hidden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hidden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hidden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</row>
    <row r="19" hidden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hidden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ht="15.75" hidden="1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</row>
    <row r="22" ht="15.75" hidden="1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</row>
    <row r="23" ht="15.75" hidden="1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</row>
    <row r="24" ht="15.75" hidden="1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ht="15.75" hidden="1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</row>
    <row r="26" ht="15.75" hidden="1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ht="15.75" hidden="1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ht="15.75" hidden="1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ht="15.75" hidden="1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ht="15.75" hidden="1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</row>
    <row r="31" ht="15.75" hidden="1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2" ht="15.75" hidden="1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</row>
    <row r="33" ht="15.75" hidden="1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</row>
    <row r="34" ht="15.75" hidden="1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</row>
    <row r="35" ht="15.75" hidden="1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ht="15.75" hidden="1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ht="15.75" hidden="1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ht="15.75" hidden="1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ht="15.75" hidden="1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ht="15.75" hidden="1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1" ht="15.75" hidden="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ht="15.75" hidden="1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43" ht="15.75" hidden="1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ht="15.75" hidden="1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ht="15.75" hidden="1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ht="15.75" hidden="1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</row>
    <row r="47" ht="15.75" hidden="1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ht="15.75" hidden="1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</row>
    <row r="49" ht="15.75" hidden="1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</row>
    <row r="50" ht="15.75" hidden="1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</row>
    <row r="51" ht="15.75" hidden="1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ht="15.75" hidden="1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ht="15.75" hidden="1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</row>
    <row r="54" ht="15.75" hidden="1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ht="15.75" hidden="1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</row>
    <row r="56" ht="15.75" hidden="1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</row>
    <row r="57" ht="15.75" hidden="1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</row>
    <row r="58" ht="15.75" hidden="1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</row>
    <row r="59" ht="15.75" hidden="1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ht="15.75" hidden="1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</row>
    <row r="61" ht="15.75" hidden="1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ht="15.75" hidden="1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ht="15.75" hidden="1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ht="15.75" hidden="1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ht="15.75" hidden="1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</row>
    <row r="66" ht="15.75" hidden="1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ht="15.75" hidden="1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ht="15.75" hidden="1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</row>
    <row r="69" ht="15.75" hidden="1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</row>
    <row r="70" ht="15.75" hidden="1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</row>
    <row r="71" ht="15.75" hidden="1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</row>
    <row r="72" ht="15.75" hidden="1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ht="15.75" hidden="1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ht="15.75" hidden="1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</row>
    <row r="75" ht="15.75" hidden="1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</row>
    <row r="76" ht="15.75" hidden="1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</row>
    <row r="77" ht="15.75" hidden="1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</row>
    <row r="78" ht="15.75" hidden="1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</row>
    <row r="79" ht="15.75" hidden="1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</row>
    <row r="80" ht="15.75" hidden="1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ht="15.75" hidden="1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ht="15.75" hidden="1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ht="15.75" hidden="1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ht="15.75" hidden="1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ht="15.75" hidden="1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ht="15.75" hidden="1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ht="15.75" hidden="1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ht="15.75" hidden="1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</row>
    <row r="89" ht="15.75" hidden="1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</row>
    <row r="90" ht="15.75" hidden="1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</row>
    <row r="91" ht="15.75" hidden="1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</row>
    <row r="92" ht="15.75" hidden="1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</row>
    <row r="93" ht="15.75" hidden="1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</row>
    <row r="94" ht="15.75" hidden="1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ht="15.75" hidden="1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ht="15.75" hidden="1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ht="15.75" hidden="1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</row>
    <row r="98" ht="15.75" hidden="1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</row>
    <row r="99" ht="15.75" hidden="1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</row>
    <row r="100" ht="15.75" hidden="1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</row>
  </sheetData>
  <mergeCells count="20">
    <mergeCell ref="O3:P4"/>
    <mergeCell ref="R2:T2"/>
    <mergeCell ref="R3:S4"/>
    <mergeCell ref="O2:Q2"/>
    <mergeCell ref="U2:W2"/>
    <mergeCell ref="X2:Z2"/>
    <mergeCell ref="U3:V4"/>
    <mergeCell ref="X3:Y4"/>
    <mergeCell ref="A2:B2"/>
    <mergeCell ref="C2:E2"/>
    <mergeCell ref="F2:H2"/>
    <mergeCell ref="I2:K2"/>
    <mergeCell ref="A4:B4"/>
    <mergeCell ref="AA2:AC4"/>
    <mergeCell ref="A3:B3"/>
    <mergeCell ref="C3:D4"/>
    <mergeCell ref="F3:G4"/>
    <mergeCell ref="I3:J4"/>
    <mergeCell ref="L3:M4"/>
    <mergeCell ref="L2:N2"/>
  </mergeCells>
  <printOptions/>
  <pageMargins bottom="0.75" footer="0.0" header="0.0" left="0.7" right="0.7" top="0.75"/>
  <pageSetup orientation="landscape"/>
  <headerFooter>
    <oddHeader>&amp;C&amp;A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9.38"/>
    <col customWidth="1" min="3" max="3" width="6.38"/>
    <col customWidth="1" min="4" max="4" width="5.75"/>
    <col customWidth="1" min="5" max="5" width="5.5"/>
    <col customWidth="1" min="6" max="6" width="6.38"/>
    <col customWidth="1" min="7" max="7" width="5.75"/>
    <col customWidth="1" min="8" max="8" width="5.5"/>
    <col customWidth="1" min="9" max="9" width="6.38"/>
    <col customWidth="1" min="10" max="10" width="5.75"/>
    <col customWidth="1" min="11" max="11" width="5.5"/>
    <col customWidth="1" min="12" max="12" width="1.5"/>
    <col customWidth="1" min="13" max="13" width="5.75"/>
    <col customWidth="1" min="14" max="14" width="5.5"/>
    <col customWidth="1" min="15" max="15" width="6.38"/>
    <col customWidth="1" min="16" max="16" width="5.75"/>
    <col customWidth="1" min="17" max="17" width="5.5"/>
    <col customWidth="1" min="18" max="18" width="6.38"/>
    <col customWidth="1" min="19" max="19" width="5.75"/>
    <col customWidth="1" min="20" max="20" width="5.5"/>
    <col customWidth="1" min="21" max="21" width="4.88"/>
    <col customWidth="1" min="22" max="22" width="5.75"/>
    <col customWidth="1" min="23" max="23" width="5.5"/>
    <col customWidth="1" min="24" max="24" width="4.88"/>
    <col customWidth="1" min="25" max="25" width="5.75"/>
    <col customWidth="1" min="26" max="26" width="5.5"/>
    <col customWidth="1" min="27" max="27" width="5.25"/>
    <col customWidth="1" min="28" max="28" width="4.13"/>
    <col customWidth="1" min="29" max="29" width="9.38"/>
  </cols>
  <sheetData>
    <row r="1" ht="9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ht="12.75" customHeight="1">
      <c r="A2" s="44" t="str">
        <f>'Données'!$A$4</f>
        <v>Type d'épreuve</v>
      </c>
      <c r="B2" s="8"/>
      <c r="C2" s="45" t="s">
        <v>66</v>
      </c>
      <c r="D2" s="7"/>
      <c r="E2" s="8"/>
      <c r="F2" s="45" t="s">
        <v>67</v>
      </c>
      <c r="G2" s="7"/>
      <c r="H2" s="8"/>
      <c r="I2" s="45" t="s">
        <v>68</v>
      </c>
      <c r="J2" s="7"/>
      <c r="K2" s="8"/>
      <c r="L2" s="45" t="s">
        <v>124</v>
      </c>
      <c r="M2" s="7"/>
      <c r="N2" s="8"/>
      <c r="O2" s="45" t="s">
        <v>70</v>
      </c>
      <c r="P2" s="7"/>
      <c r="Q2" s="8"/>
      <c r="R2" s="45" t="s">
        <v>71</v>
      </c>
      <c r="S2" s="7"/>
      <c r="T2" s="8"/>
      <c r="U2" s="45" t="s">
        <v>72</v>
      </c>
      <c r="V2" s="7"/>
      <c r="W2" s="8"/>
      <c r="X2" s="45" t="s">
        <v>73</v>
      </c>
      <c r="Y2" s="7"/>
      <c r="Z2" s="8"/>
      <c r="AA2" s="46"/>
      <c r="AB2" s="47"/>
      <c r="AC2" s="48"/>
    </row>
    <row r="3" ht="12.75" customHeight="1">
      <c r="A3" s="49" t="str">
        <f>'Données'!$A$2</f>
        <v>Points aux 1er</v>
      </c>
      <c r="B3" s="8"/>
      <c r="C3" s="50"/>
      <c r="D3" s="48"/>
      <c r="E3" s="51">
        <v>100.0</v>
      </c>
      <c r="F3" s="50"/>
      <c r="G3" s="48"/>
      <c r="H3" s="51">
        <v>100.0</v>
      </c>
      <c r="I3" s="50"/>
      <c r="J3" s="48"/>
      <c r="K3" s="51">
        <v>100.0</v>
      </c>
      <c r="L3" s="50"/>
      <c r="M3" s="48"/>
      <c r="N3" s="51">
        <v>0.0</v>
      </c>
      <c r="O3" s="50"/>
      <c r="P3" s="48"/>
      <c r="Q3" s="51">
        <v>100.0</v>
      </c>
      <c r="R3" s="50"/>
      <c r="S3" s="48"/>
      <c r="T3" s="51">
        <v>100.0</v>
      </c>
      <c r="U3" s="50"/>
      <c r="V3" s="48"/>
      <c r="W3" s="51">
        <v>100.0</v>
      </c>
      <c r="X3" s="50"/>
      <c r="Y3" s="48"/>
      <c r="Z3" s="51">
        <v>100.0</v>
      </c>
      <c r="AA3" s="52"/>
      <c r="AC3" s="53"/>
    </row>
    <row r="4" ht="12.75" customHeight="1">
      <c r="A4" s="54" t="str">
        <f>'Données'!$A$3</f>
        <v>intervalle</v>
      </c>
      <c r="B4" s="8"/>
      <c r="C4" s="55"/>
      <c r="D4" s="56"/>
      <c r="E4" s="57">
        <v>5.0</v>
      </c>
      <c r="F4" s="55"/>
      <c r="G4" s="56"/>
      <c r="H4" s="57">
        <v>5.0</v>
      </c>
      <c r="I4" s="55"/>
      <c r="J4" s="56"/>
      <c r="K4" s="57">
        <v>5.0</v>
      </c>
      <c r="L4" s="55"/>
      <c r="M4" s="56"/>
      <c r="N4" s="57">
        <v>0.0</v>
      </c>
      <c r="O4" s="55"/>
      <c r="P4" s="56"/>
      <c r="Q4" s="57">
        <v>5.0</v>
      </c>
      <c r="R4" s="55"/>
      <c r="S4" s="56"/>
      <c r="T4" s="57">
        <v>5.0</v>
      </c>
      <c r="U4" s="55"/>
      <c r="V4" s="56"/>
      <c r="W4" s="57">
        <v>5.0</v>
      </c>
      <c r="X4" s="55"/>
      <c r="Y4" s="56"/>
      <c r="Z4" s="57">
        <v>5.0</v>
      </c>
      <c r="AA4" s="55"/>
      <c r="AB4" s="58"/>
      <c r="AC4" s="56"/>
    </row>
    <row r="5" ht="9.75" customHeight="1">
      <c r="A5" s="59" t="str">
        <f>'Données'!A5</f>
        <v>numeros</v>
      </c>
      <c r="B5" s="60" t="str">
        <f>'Données'!B5</f>
        <v>NOM</v>
      </c>
      <c r="C5" s="61" t="s">
        <v>29</v>
      </c>
      <c r="D5" s="62" t="s">
        <v>75</v>
      </c>
      <c r="E5" s="63" t="s">
        <v>76</v>
      </c>
      <c r="F5" s="61" t="s">
        <v>29</v>
      </c>
      <c r="G5" s="62" t="s">
        <v>77</v>
      </c>
      <c r="H5" s="63" t="s">
        <v>78</v>
      </c>
      <c r="I5" s="61" t="s">
        <v>29</v>
      </c>
      <c r="J5" s="62" t="s">
        <v>79</v>
      </c>
      <c r="K5" s="63" t="s">
        <v>80</v>
      </c>
      <c r="L5" s="64">
        <v>0.0</v>
      </c>
      <c r="M5" s="62" t="s">
        <v>81</v>
      </c>
      <c r="N5" s="63" t="s">
        <v>82</v>
      </c>
      <c r="O5" s="61" t="s">
        <v>29</v>
      </c>
      <c r="P5" s="62" t="s">
        <v>83</v>
      </c>
      <c r="Q5" s="63" t="s">
        <v>84</v>
      </c>
      <c r="R5" s="61" t="s">
        <v>29</v>
      </c>
      <c r="S5" s="62" t="s">
        <v>85</v>
      </c>
      <c r="T5" s="63" t="s">
        <v>86</v>
      </c>
      <c r="U5" s="64" t="s">
        <v>30</v>
      </c>
      <c r="V5" s="62" t="s">
        <v>87</v>
      </c>
      <c r="W5" s="63" t="s">
        <v>88</v>
      </c>
      <c r="X5" s="64" t="s">
        <v>30</v>
      </c>
      <c r="Y5" s="62" t="s">
        <v>89</v>
      </c>
      <c r="Z5" s="63" t="s">
        <v>90</v>
      </c>
      <c r="AA5" s="60" t="s">
        <v>93</v>
      </c>
      <c r="AB5" s="63" t="s">
        <v>94</v>
      </c>
      <c r="AC5" s="65" t="s">
        <v>35</v>
      </c>
    </row>
    <row r="6" ht="9.75" customHeight="1">
      <c r="A6" s="66" t="str">
        <f>IF('Données'!A17&lt;&gt;"",'Données'!A17,"")</f>
        <v>12</v>
      </c>
      <c r="B6" s="66" t="str">
        <f>IF('Données'!B17&lt;&gt;0,'Données'!B17,"")</f>
        <v>Blaringhem F</v>
      </c>
      <c r="C6" s="67" t="str">
        <f>IF('Données'!D17="","",'Données'!D17)</f>
        <v>1:18:00</v>
      </c>
      <c r="D6" s="66" t="str">
        <f>IF(C6&lt;&gt;"",(RANK(C6,C$6:C$86,(IF(OR($C$5='Données'!$AB$4,$C$5='Données'!$AD$4)=TRUE,0,1)))),"")</f>
        <v>1</v>
      </c>
      <c r="E6" s="66" t="str">
        <f>IF($C$5='Données'!$AD$4,'Données'!$D17,IF(D6&lt;&gt;"",('Données'!$D$2-(D6-1)*'Données'!$D$3),0))</f>
        <v>100</v>
      </c>
      <c r="F6" s="67" t="str">
        <f>IF('Données'!E17="","",'Données'!E17)</f>
        <v>2:57:00</v>
      </c>
      <c r="G6" s="66" t="str">
        <f>IF(F6&lt;&gt;"",(RANK(F6,F$6:F$86,(IF(OR($F$5='Données'!$AB$4,$F$5='Données'!$AD$4)=TRUE,0,1)))),"")</f>
        <v>1</v>
      </c>
      <c r="H6" s="66" t="str">
        <f>IF($F$5='Données'!$AD$4,'Données'!$E17,IF(G6&lt;&gt;"",('Données'!$E$2-(G6-1)*'Données'!$E$3),0))</f>
        <v>100</v>
      </c>
      <c r="I6" s="67" t="str">
        <f>IF('Données'!F17="","",'Données'!F17)</f>
        <v>11:36:00</v>
      </c>
      <c r="J6" s="66" t="str">
        <f>IF(I6&lt;&gt;"",(RANK(I6,I$6:I$86,(IF(OR($I$5='Données'!$AB$4,$I$5='Données'!$AD$4)=TRUE,0,1)))),"")</f>
        <v>1</v>
      </c>
      <c r="K6" s="66" t="str">
        <f>IF($I$5='Données'!$AD$4,'Données'!$F17,IF(J6&lt;&gt;"",('Données'!$F$2-(J6-1)*'Données'!$F$3),0))</f>
        <v>100</v>
      </c>
      <c r="L6" s="66"/>
      <c r="M6" s="66"/>
      <c r="N6" s="66"/>
      <c r="O6" s="67" t="str">
        <f>IF('Données'!H17="","",'Données'!H17)</f>
        <v>2:58:00</v>
      </c>
      <c r="P6" s="66" t="str">
        <f>IF(O6&lt;&gt;"",(RANK(O6,O$6:O$86,(IF(OR($O$5='Données'!$AB$4,$O$5='Données'!$AD$4)=TRUE,0,1)))),"")</f>
        <v>1</v>
      </c>
      <c r="Q6" s="66" t="str">
        <f>IF($O$5='Données'!$AD$4,'Données'!$H17,IF(P6&lt;&gt;"",('Données'!$H$2-(P6-1)*'Données'!$H$3),0))</f>
        <v>100</v>
      </c>
      <c r="R6" s="67" t="str">
        <f>IF('Données'!I17="","",'Données'!I17)</f>
        <v>0:20:00</v>
      </c>
      <c r="S6" s="66" t="str">
        <f>IF(R6&lt;&gt;"",(RANK(R6,R$6:R$86,(IF(OR($R$5='Données'!$AB$4,$R$5='Données'!$AD$4)=TRUE,0,1)))),"")</f>
        <v>1</v>
      </c>
      <c r="T6" s="66" t="str">
        <f>IF($R$5='Données'!$AD$4,'Données'!$I17,IF(S6&lt;&gt;"",('Données'!$I$2-(S6-1)*'Données'!$I$3),0))</f>
        <v>100</v>
      </c>
      <c r="U6" s="66" t="str">
        <f>IF('Données'!J17="","",'Données'!J17)</f>
        <v>35</v>
      </c>
      <c r="V6" s="66" t="str">
        <f>IF(U6&lt;&gt;"",(RANK(U6,U$6:U$86,(IF(OR($U$5='Données'!$AB$4,$U$5='Données'!$AD$4)=TRUE,0,1)))),"")</f>
        <v>3</v>
      </c>
      <c r="W6" s="66" t="str">
        <f>IF($U$5='Données'!$AD$4,'Données'!$J17,IF(V6&lt;&gt;"",('Données'!$J$2-(V6-1)*'Données'!$J$3),0))</f>
        <v>90</v>
      </c>
      <c r="X6" s="66" t="str">
        <f>IF('Données'!K17="","",'Données'!K17)</f>
        <v>74</v>
      </c>
      <c r="Y6" s="66" t="str">
        <f>IF(X6&lt;&gt;"",(RANK(X6,X$6:X$86,(IF(OR($X$5='Données'!$AB$4,$X$5='Données'!$AD$4)=TRUE,0,1)))),"")</f>
        <v>1</v>
      </c>
      <c r="Z6" s="66" t="str">
        <f>IF($X$5='Données'!$AD$4,'Données'!$K17,IF(Y6&lt;&gt;"",('Données'!$K$2-(Y6-1)*'Données'!$K$3),0))</f>
        <v>100</v>
      </c>
      <c r="AA6" s="66">
        <v>690.0</v>
      </c>
      <c r="AB6" s="66" t="str">
        <f t="shared" ref="AB6:AB8" si="1">RANK(AA6,AA$6:AA$100,0)</f>
        <v>1</v>
      </c>
      <c r="AC6" s="66" t="s">
        <v>60</v>
      </c>
    </row>
    <row r="7" ht="9.75" customHeight="1">
      <c r="A7" s="68" t="str">
        <f>IF('Données'!A18&lt;&gt;"",'Données'!A18,"")</f>
        <v>13</v>
      </c>
      <c r="B7" s="68" t="str">
        <f>IF('Données'!B18&lt;&gt;0,'Données'!B18,"")</f>
        <v>Châtelet F</v>
      </c>
      <c r="C7" s="69" t="str">
        <f>IF('Données'!D18="","",'Données'!D18)</f>
        <v>2:54:00</v>
      </c>
      <c r="D7" s="68" t="str">
        <f>IF(C7&lt;&gt;"",(RANK(C7,C$6:C$86,(IF(OR($C$5='Données'!$AB$4,$C$5='Données'!$AD$4)=TRUE,0,1)))),"")</f>
        <v>3</v>
      </c>
      <c r="E7" s="68" t="str">
        <f>IF($C$5='Données'!$AD$4,'Données'!$D18,IF(D7&lt;&gt;"",('Données'!$D$2-(D7-1)*'Données'!$D$3),0))</f>
        <v>90</v>
      </c>
      <c r="F7" s="69" t="str">
        <f>IF('Données'!E18="","",'Données'!E18)</f>
        <v>3:46:00</v>
      </c>
      <c r="G7" s="68" t="str">
        <f>IF(F7&lt;&gt;"",(RANK(F7,F$6:F$86,(IF(OR($F$5='Données'!$AB$4,$F$5='Données'!$AD$4)=TRUE,0,1)))),"")</f>
        <v>2</v>
      </c>
      <c r="H7" s="68" t="str">
        <f>IF($F$5='Données'!$AD$4,'Données'!$E18,IF(G7&lt;&gt;"",('Données'!$E$2-(G7-1)*'Données'!$E$3),0))</f>
        <v>95</v>
      </c>
      <c r="I7" s="69" t="str">
        <f>IF('Données'!F18="","",'Données'!F18)</f>
        <v>12:15:00</v>
      </c>
      <c r="J7" s="68" t="str">
        <f>IF(I7&lt;&gt;"",(RANK(I7,I$6:I$86,(IF(OR($I$5='Données'!$AB$4,$I$5='Données'!$AD$4)=TRUE,0,1)))),"")</f>
        <v>2</v>
      </c>
      <c r="K7" s="68" t="str">
        <f>IF($I$5='Données'!$AD$4,'Données'!$F18,IF(J7&lt;&gt;"",('Données'!$F$2-(J7-1)*'Données'!$F$3),0))</f>
        <v>95</v>
      </c>
      <c r="L7" s="68"/>
      <c r="M7" s="68"/>
      <c r="N7" s="68"/>
      <c r="O7" s="69" t="str">
        <f>IF('Données'!H18="","",'Données'!H18)</f>
        <v/>
      </c>
      <c r="P7" s="68" t="str">
        <f>IF(O7&lt;&gt;"",(RANK(O7,O$6:O$86,(IF(OR($O$5='Données'!$AB$4,$O$5='Données'!$AD$4)=TRUE,0,1)))),"")</f>
        <v/>
      </c>
      <c r="Q7" s="68" t="str">
        <f>IF($O$5='Données'!$AD$4,'Données'!$H18,IF(P7&lt;&gt;"",('Données'!$H$2-(P7-1)*'Données'!$H$3),0))</f>
        <v>0</v>
      </c>
      <c r="R7" s="69" t="str">
        <f>IF('Données'!I18="","",'Données'!I18)</f>
        <v>0:23:00</v>
      </c>
      <c r="S7" s="68" t="str">
        <f>IF(R7&lt;&gt;"",(RANK(R7,R$6:R$86,(IF(OR($R$5='Données'!$AB$4,$R$5='Données'!$AD$4)=TRUE,0,1)))),"")</f>
        <v>2</v>
      </c>
      <c r="T7" s="68" t="str">
        <f>IF($R$5='Données'!$AD$4,'Données'!$I18,IF(S7&lt;&gt;"",('Données'!$I$2-(S7-1)*'Données'!$I$3),0))</f>
        <v>95</v>
      </c>
      <c r="U7" s="68" t="str">
        <f>IF('Données'!J18="","",'Données'!J18)</f>
        <v>60</v>
      </c>
      <c r="V7" s="68" t="str">
        <f>IF(U7&lt;&gt;"",(RANK(U7,U$6:U$86,(IF(OR($U$5='Données'!$AB$4,$U$5='Données'!$AD$4)=TRUE,0,1)))),"")</f>
        <v>1</v>
      </c>
      <c r="W7" s="68" t="str">
        <f>IF($U$5='Données'!$AD$4,'Données'!$J18,IF(V7&lt;&gt;"",('Données'!$J$2-(V7-1)*'Données'!$J$3),0))</f>
        <v>100</v>
      </c>
      <c r="X7" s="68" t="str">
        <f>IF('Données'!K18="","",'Données'!K18)</f>
        <v>47</v>
      </c>
      <c r="Y7" s="68" t="str">
        <f>IF(X7&lt;&gt;"",(RANK(X7,X$6:X$86,(IF(OR($X$5='Données'!$AB$4,$X$5='Données'!$AD$4)=TRUE,0,1)))),"")</f>
        <v>3</v>
      </c>
      <c r="Z7" s="68" t="str">
        <f>IF($X$5='Données'!$AD$4,'Données'!$K18,IF(Y7&lt;&gt;"",('Données'!$K$2-(Y7-1)*'Données'!$K$3),0))</f>
        <v>90</v>
      </c>
      <c r="AA7" s="68">
        <v>565.0</v>
      </c>
      <c r="AB7" s="68" t="str">
        <f t="shared" si="1"/>
        <v>2</v>
      </c>
      <c r="AC7" s="68" t="s">
        <v>61</v>
      </c>
    </row>
    <row r="8" ht="9.75" customHeight="1">
      <c r="A8" s="66" t="str">
        <f>IF('Données'!A9&lt;&gt;"",'Données'!A9,"")</f>
        <v>4</v>
      </c>
      <c r="B8" s="66" t="str">
        <f>IF('Données'!B9&lt;&gt;0,'Données'!B9,"")</f>
        <v>Lyc Carnot F</v>
      </c>
      <c r="C8" s="67" t="str">
        <f>IF('Données'!D9="","",'Données'!D9)</f>
        <v>2:34:00</v>
      </c>
      <c r="D8" s="66" t="str">
        <f>IF(C8&lt;&gt;"",(RANK(C8,C$6:C$86,(IF(OR($C$5='Données'!$AB$4,$C$5='Données'!$AD$4)=TRUE,0,1)))),"")</f>
        <v>2</v>
      </c>
      <c r="E8" s="66" t="str">
        <f>IF($C$5='Données'!$AD$4,'Données'!$D9,IF(D8&lt;&gt;"",('Données'!$D$2-(D8-1)*'Données'!$D$3),0))</f>
        <v>95</v>
      </c>
      <c r="F8" s="67" t="str">
        <f>IF('Données'!E9="","",'Données'!E9)</f>
        <v>3:50:00</v>
      </c>
      <c r="G8" s="66" t="str">
        <f>IF(F8&lt;&gt;"",(RANK(F8,F$6:F$86,(IF(OR($F$5='Données'!$AB$4,$F$5='Données'!$AD$4)=TRUE,0,1)))),"")</f>
        <v>3</v>
      </c>
      <c r="H8" s="66" t="str">
        <f>IF($F$5='Données'!$AD$4,'Données'!$E9,IF(G8&lt;&gt;"",('Données'!$E$2-(G8-1)*'Données'!$E$3),0))</f>
        <v>90</v>
      </c>
      <c r="I8" s="67" t="str">
        <f>IF('Données'!F9="","",'Données'!F9)</f>
        <v/>
      </c>
      <c r="J8" s="66" t="str">
        <f>IF(I8&lt;&gt;"",(RANK(I8,I$6:I$86,(IF(OR($I$5='Données'!$AB$4,$I$5='Données'!$AD$4)=TRUE,0,1)))),"")</f>
        <v/>
      </c>
      <c r="K8" s="66" t="str">
        <f>IF($I$5='Données'!$AD$4,'Données'!$F9,IF(J8&lt;&gt;"",('Données'!$F$2-(J8-1)*'Données'!$F$3),0))</f>
        <v>0</v>
      </c>
      <c r="L8" s="66"/>
      <c r="M8" s="66"/>
      <c r="N8" s="66"/>
      <c r="O8" s="67" t="str">
        <f>IF('Données'!H9="","",'Données'!H9)</f>
        <v/>
      </c>
      <c r="P8" s="66" t="str">
        <f>IF(O8&lt;&gt;"",(RANK(O8,O$6:O$86,(IF(OR($O$5='Données'!$AB$4,$O$5='Données'!$AD$4)=TRUE,0,1)))),"")</f>
        <v/>
      </c>
      <c r="Q8" s="66" t="str">
        <f>IF($O$5='Données'!$AD$4,'Données'!$H9,IF(P8&lt;&gt;"",('Données'!$H$2-(P8-1)*'Données'!$H$3),0))</f>
        <v>0</v>
      </c>
      <c r="R8" s="67" t="str">
        <f>IF('Données'!I9="","",'Données'!I9)</f>
        <v>0:46:00</v>
      </c>
      <c r="S8" s="66" t="str">
        <f>IF(R8&lt;&gt;"",(RANK(R8,R$6:R$86,(IF(OR($R$5='Données'!$AB$4,$R$5='Données'!$AD$4)=TRUE,0,1)))),"")</f>
        <v>3</v>
      </c>
      <c r="T8" s="66" t="str">
        <f>IF($R$5='Données'!$AD$4,'Données'!$I9,IF(S8&lt;&gt;"",('Données'!$I$2-(S8-1)*'Données'!$I$3),0))</f>
        <v>90</v>
      </c>
      <c r="U8" s="66" t="str">
        <f>IF('Données'!J9="","",'Données'!J9)</f>
        <v>40</v>
      </c>
      <c r="V8" s="66" t="str">
        <f>IF(U8&lt;&gt;"",(RANK(U8,U$6:U$86,(IF(OR($U$5='Données'!$AB$4,$U$5='Données'!$AD$4)=TRUE,0,1)))),"")</f>
        <v>2</v>
      </c>
      <c r="W8" s="66" t="str">
        <f>IF($U$5='Données'!$AD$4,'Données'!$J9,IF(V8&lt;&gt;"",('Données'!$J$2-(V8-1)*'Données'!$J$3),0))</f>
        <v>95</v>
      </c>
      <c r="X8" s="66" t="str">
        <f>IF('Données'!K9="","",'Données'!K9)</f>
        <v>73.3</v>
      </c>
      <c r="Y8" s="66" t="str">
        <f>IF(X8&lt;&gt;"",(RANK(X8,X$6:X$86,(IF(OR($X$5='Données'!$AB$4,$X$5='Données'!$AD$4)=TRUE,0,1)))),"")</f>
        <v>2</v>
      </c>
      <c r="Z8" s="66" t="str">
        <f>IF($X$5='Données'!$AD$4,'Données'!$K9,IF(Y8&lt;&gt;"",('Données'!$K$2-(Y8-1)*'Données'!$K$3),0))</f>
        <v>95</v>
      </c>
      <c r="AA8" s="66">
        <v>465.0</v>
      </c>
      <c r="AB8" s="66" t="str">
        <f t="shared" si="1"/>
        <v>3</v>
      </c>
      <c r="AC8" s="66" t="s">
        <v>52</v>
      </c>
    </row>
    <row r="9" ht="9.7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hidden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</row>
    <row r="11" hidden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</row>
    <row r="12" hidden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</row>
    <row r="13" hidden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</row>
    <row r="14" hidden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hidden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</row>
    <row r="16" hidden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hidden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hidden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</row>
    <row r="19" hidden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hidden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ht="15.75" hidden="1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</row>
    <row r="22" ht="15.75" hidden="1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</row>
    <row r="23" ht="15.75" hidden="1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</row>
    <row r="24" ht="15.75" hidden="1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ht="15.75" hidden="1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</row>
    <row r="26" ht="15.75" hidden="1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ht="15.75" hidden="1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ht="15.75" hidden="1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ht="15.75" hidden="1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ht="15.75" hidden="1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</row>
    <row r="31" ht="15.75" hidden="1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2" ht="15.75" hidden="1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</row>
    <row r="33" ht="15.75" hidden="1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</row>
    <row r="34" ht="15.75" hidden="1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</row>
    <row r="35" ht="15.75" hidden="1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ht="15.75" hidden="1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ht="15.75" hidden="1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ht="15.75" hidden="1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ht="15.75" hidden="1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ht="15.75" hidden="1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1" ht="15.75" hidden="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ht="15.75" hidden="1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43" ht="15.75" hidden="1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ht="15.75" hidden="1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ht="15.75" hidden="1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ht="15.75" hidden="1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</row>
    <row r="47" ht="15.75" hidden="1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ht="15.75" hidden="1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</row>
    <row r="49" ht="15.75" hidden="1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</row>
    <row r="50" ht="15.75" hidden="1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</row>
    <row r="51" ht="15.75" hidden="1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ht="15.75" hidden="1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ht="15.75" hidden="1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</row>
    <row r="54" ht="15.75" hidden="1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ht="15.75" hidden="1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</row>
    <row r="56" ht="15.75" hidden="1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</row>
    <row r="57" ht="15.75" hidden="1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</row>
    <row r="58" ht="15.75" hidden="1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</row>
    <row r="59" ht="15.75" hidden="1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ht="15.75" hidden="1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</row>
    <row r="61" ht="15.75" hidden="1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ht="15.75" hidden="1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ht="15.75" hidden="1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ht="15.75" hidden="1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ht="15.75" hidden="1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</row>
    <row r="66" ht="15.75" hidden="1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ht="15.75" hidden="1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ht="15.75" hidden="1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</row>
    <row r="69" ht="15.75" hidden="1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</row>
    <row r="70" ht="15.75" hidden="1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</row>
    <row r="71" ht="15.75" hidden="1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</row>
    <row r="72" ht="15.75" hidden="1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ht="15.75" hidden="1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ht="15.75" hidden="1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</row>
    <row r="75" ht="15.75" hidden="1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</row>
    <row r="76" ht="15.75" hidden="1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</row>
    <row r="77" ht="15.75" hidden="1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</row>
    <row r="78" ht="15.75" hidden="1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</row>
    <row r="79" ht="15.75" hidden="1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</row>
    <row r="80" ht="15.75" hidden="1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ht="15.75" hidden="1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ht="15.75" hidden="1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ht="15.75" hidden="1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ht="15.75" hidden="1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ht="15.75" hidden="1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ht="15.75" hidden="1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ht="15.75" hidden="1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ht="15.75" hidden="1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</row>
    <row r="89" ht="15.75" hidden="1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</row>
    <row r="90" ht="15.75" hidden="1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</row>
    <row r="91" ht="15.75" hidden="1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</row>
    <row r="92" ht="15.75" hidden="1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</row>
    <row r="93" ht="15.75" hidden="1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</row>
    <row r="94" ht="15.75" hidden="1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ht="15.75" hidden="1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ht="15.75" hidden="1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ht="15.75" hidden="1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</row>
    <row r="98" ht="15.75" hidden="1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</row>
    <row r="99" ht="15.75" hidden="1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</row>
    <row r="100" ht="15.75" hidden="1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</row>
  </sheetData>
  <mergeCells count="20">
    <mergeCell ref="A3:B3"/>
    <mergeCell ref="C3:D4"/>
    <mergeCell ref="C2:E2"/>
    <mergeCell ref="F3:G4"/>
    <mergeCell ref="I3:J4"/>
    <mergeCell ref="F2:H2"/>
    <mergeCell ref="I2:K2"/>
    <mergeCell ref="L3:M4"/>
    <mergeCell ref="O3:P4"/>
    <mergeCell ref="L2:N2"/>
    <mergeCell ref="O2:Q2"/>
    <mergeCell ref="A4:B4"/>
    <mergeCell ref="A2:B2"/>
    <mergeCell ref="U3:V4"/>
    <mergeCell ref="X3:Y4"/>
    <mergeCell ref="X2:Z2"/>
    <mergeCell ref="AA2:AC4"/>
    <mergeCell ref="R2:T2"/>
    <mergeCell ref="U2:W2"/>
    <mergeCell ref="R3:S4"/>
  </mergeCells>
  <printOptions/>
  <pageMargins bottom="0.75" footer="0.0" header="0.0" left="0.7" right="0.7" top="0.75"/>
  <pageSetup orientation="landscape"/>
  <headerFooter>
    <oddHeader>&amp;C&amp;A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3.0"/>
    <col customWidth="1" min="3" max="3" width="6.38"/>
    <col customWidth="1" min="4" max="4" width="5.75"/>
    <col customWidth="1" min="5" max="5" width="5.5"/>
    <col customWidth="1" min="6" max="6" width="6.38"/>
    <col customWidth="1" min="7" max="7" width="5.75"/>
    <col customWidth="1" min="8" max="8" width="5.5"/>
    <col customWidth="1" min="9" max="9" width="6.38"/>
    <col customWidth="1" min="10" max="10" width="5.75"/>
    <col customWidth="1" min="11" max="11" width="5.5"/>
    <col customWidth="1" min="12" max="12" width="1.5"/>
    <col customWidth="1" min="13" max="13" width="5.75"/>
    <col customWidth="1" min="14" max="14" width="5.5"/>
    <col customWidth="1" min="15" max="15" width="6.38"/>
    <col customWidth="1" min="16" max="16" width="5.75"/>
    <col customWidth="1" min="17" max="17" width="5.5"/>
    <col customWidth="1" min="18" max="18" width="6.38"/>
    <col customWidth="1" min="19" max="19" width="5.75"/>
    <col customWidth="1" min="20" max="20" width="5.5"/>
    <col customWidth="1" min="21" max="21" width="4.88"/>
    <col customWidth="1" min="22" max="22" width="5.75"/>
    <col customWidth="1" min="23" max="23" width="5.5"/>
    <col customWidth="1" min="24" max="24" width="4.88"/>
    <col customWidth="1" min="25" max="25" width="5.75"/>
    <col customWidth="1" min="26" max="26" width="5.5"/>
    <col customWidth="1" min="27" max="27" width="5.25"/>
    <col customWidth="1" min="28" max="28" width="4.13"/>
    <col customWidth="1" min="29" max="29" width="13.0"/>
  </cols>
  <sheetData>
    <row r="1" ht="9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ht="12.75" customHeight="1">
      <c r="A2" s="44" t="str">
        <f>'Données'!$A$4</f>
        <v>Type d'épreuve</v>
      </c>
      <c r="B2" s="8"/>
      <c r="C2" s="45" t="s">
        <v>66</v>
      </c>
      <c r="D2" s="7"/>
      <c r="E2" s="8"/>
      <c r="F2" s="45" t="s">
        <v>67</v>
      </c>
      <c r="G2" s="7"/>
      <c r="H2" s="8"/>
      <c r="I2" s="45" t="s">
        <v>68</v>
      </c>
      <c r="J2" s="7"/>
      <c r="K2" s="8"/>
      <c r="L2" s="45" t="s">
        <v>124</v>
      </c>
      <c r="M2" s="7"/>
      <c r="N2" s="8"/>
      <c r="O2" s="45" t="s">
        <v>70</v>
      </c>
      <c r="P2" s="7"/>
      <c r="Q2" s="8"/>
      <c r="R2" s="45" t="s">
        <v>71</v>
      </c>
      <c r="S2" s="7"/>
      <c r="T2" s="8"/>
      <c r="U2" s="45" t="s">
        <v>72</v>
      </c>
      <c r="V2" s="7"/>
      <c r="W2" s="8"/>
      <c r="X2" s="45" t="s">
        <v>73</v>
      </c>
      <c r="Y2" s="7"/>
      <c r="Z2" s="8"/>
      <c r="AA2" s="46"/>
      <c r="AB2" s="47"/>
      <c r="AC2" s="48"/>
    </row>
    <row r="3" ht="12.75" customHeight="1">
      <c r="A3" s="49" t="str">
        <f>'Données'!$A$2</f>
        <v>Points aux 1er</v>
      </c>
      <c r="B3" s="8"/>
      <c r="C3" s="50"/>
      <c r="D3" s="48"/>
      <c r="E3" s="51">
        <v>100.0</v>
      </c>
      <c r="F3" s="50"/>
      <c r="G3" s="48"/>
      <c r="H3" s="51">
        <v>100.0</v>
      </c>
      <c r="I3" s="50"/>
      <c r="J3" s="48"/>
      <c r="K3" s="51">
        <v>100.0</v>
      </c>
      <c r="L3" s="50"/>
      <c r="M3" s="48"/>
      <c r="N3" s="51">
        <v>0.0</v>
      </c>
      <c r="O3" s="50"/>
      <c r="P3" s="48"/>
      <c r="Q3" s="51">
        <v>100.0</v>
      </c>
      <c r="R3" s="50"/>
      <c r="S3" s="48"/>
      <c r="T3" s="51">
        <v>100.0</v>
      </c>
      <c r="U3" s="50"/>
      <c r="V3" s="48"/>
      <c r="W3" s="51">
        <v>100.0</v>
      </c>
      <c r="X3" s="50"/>
      <c r="Y3" s="48"/>
      <c r="Z3" s="51">
        <v>100.0</v>
      </c>
      <c r="AA3" s="52"/>
      <c r="AC3" s="53"/>
    </row>
    <row r="4" ht="12.75" customHeight="1">
      <c r="A4" s="54" t="str">
        <f>'Données'!$A$3</f>
        <v>intervalle</v>
      </c>
      <c r="B4" s="8"/>
      <c r="C4" s="55"/>
      <c r="D4" s="56"/>
      <c r="E4" s="57">
        <v>5.0</v>
      </c>
      <c r="F4" s="55"/>
      <c r="G4" s="56"/>
      <c r="H4" s="57">
        <v>5.0</v>
      </c>
      <c r="I4" s="55"/>
      <c r="J4" s="56"/>
      <c r="K4" s="57">
        <v>5.0</v>
      </c>
      <c r="L4" s="55"/>
      <c r="M4" s="56"/>
      <c r="N4" s="57">
        <v>0.0</v>
      </c>
      <c r="O4" s="55"/>
      <c r="P4" s="56"/>
      <c r="Q4" s="57">
        <v>5.0</v>
      </c>
      <c r="R4" s="55"/>
      <c r="S4" s="56"/>
      <c r="T4" s="57">
        <v>5.0</v>
      </c>
      <c r="U4" s="55"/>
      <c r="V4" s="56"/>
      <c r="W4" s="57">
        <v>5.0</v>
      </c>
      <c r="X4" s="55"/>
      <c r="Y4" s="56"/>
      <c r="Z4" s="57">
        <v>5.0</v>
      </c>
      <c r="AA4" s="55"/>
      <c r="AB4" s="58"/>
      <c r="AC4" s="56"/>
    </row>
    <row r="5" ht="9.75" customHeight="1">
      <c r="A5" s="59" t="str">
        <f>'Données'!A5</f>
        <v>numeros</v>
      </c>
      <c r="B5" s="60" t="str">
        <f>'Données'!B5</f>
        <v>NOM</v>
      </c>
      <c r="C5" s="61" t="s">
        <v>29</v>
      </c>
      <c r="D5" s="62" t="s">
        <v>75</v>
      </c>
      <c r="E5" s="63" t="s">
        <v>76</v>
      </c>
      <c r="F5" s="61" t="s">
        <v>29</v>
      </c>
      <c r="G5" s="62" t="s">
        <v>77</v>
      </c>
      <c r="H5" s="63" t="s">
        <v>78</v>
      </c>
      <c r="I5" s="61" t="s">
        <v>29</v>
      </c>
      <c r="J5" s="62" t="s">
        <v>79</v>
      </c>
      <c r="K5" s="63" t="s">
        <v>80</v>
      </c>
      <c r="L5" s="64">
        <v>0.0</v>
      </c>
      <c r="M5" s="62" t="s">
        <v>81</v>
      </c>
      <c r="N5" s="63" t="s">
        <v>82</v>
      </c>
      <c r="O5" s="61" t="s">
        <v>29</v>
      </c>
      <c r="P5" s="62" t="s">
        <v>83</v>
      </c>
      <c r="Q5" s="63" t="s">
        <v>84</v>
      </c>
      <c r="R5" s="61" t="s">
        <v>29</v>
      </c>
      <c r="S5" s="62" t="s">
        <v>85</v>
      </c>
      <c r="T5" s="63" t="s">
        <v>86</v>
      </c>
      <c r="U5" s="64" t="s">
        <v>30</v>
      </c>
      <c r="V5" s="62" t="s">
        <v>87</v>
      </c>
      <c r="W5" s="63" t="s">
        <v>88</v>
      </c>
      <c r="X5" s="64" t="s">
        <v>30</v>
      </c>
      <c r="Y5" s="62" t="s">
        <v>89</v>
      </c>
      <c r="Z5" s="63" t="s">
        <v>90</v>
      </c>
      <c r="AA5" s="60" t="s">
        <v>93</v>
      </c>
      <c r="AB5" s="63" t="s">
        <v>94</v>
      </c>
      <c r="AC5" s="65" t="s">
        <v>35</v>
      </c>
    </row>
    <row r="6" ht="9.75" customHeight="1">
      <c r="A6" s="66" t="str">
        <f>IF('Données'!A14&lt;&gt;"",'Données'!A14,"")</f>
        <v>9</v>
      </c>
      <c r="B6" s="66" t="str">
        <f>IF('Données'!B14&lt;&gt;0,'Données'!B14,"")</f>
        <v>Blaringhem G</v>
      </c>
      <c r="C6" s="67" t="str">
        <f>IF('Données'!D14="","",'Données'!D14)</f>
        <v>1:22:00</v>
      </c>
      <c r="D6" s="66" t="str">
        <f>IF(C6&lt;&gt;"",(RANK(C6,C$6:C$92,(IF(OR($C$5='Données'!$AB$4,$C$5='Données'!$AD$4)=TRUE,0,1)))),"")</f>
        <v>7</v>
      </c>
      <c r="E6" s="66" t="str">
        <f>IF($C$5='Données'!$AD$4,'Données'!$D14,IF(D6&lt;&gt;"",('Données'!$D$2-(D6-1)*'Données'!$D$3),0))</f>
        <v>70</v>
      </c>
      <c r="F6" s="67" t="str">
        <f>IF('Données'!E14="","",'Données'!E14)</f>
        <v>2:51:00</v>
      </c>
      <c r="G6" s="66" t="str">
        <f>IF(F6&lt;&gt;"",(RANK(F6,F$6:F$92,(IF(OR($F$5='Données'!$AB$4,$F$5='Données'!$AD$4)=TRUE,0,1)))),"")</f>
        <v>2</v>
      </c>
      <c r="H6" s="66" t="str">
        <f>IF($F$5='Données'!$AD$4,'Données'!$E14,IF(G6&lt;&gt;"",('Données'!$E$2-(G6-1)*'Données'!$E$3),0))</f>
        <v>95</v>
      </c>
      <c r="I6" s="67" t="str">
        <f>IF('Données'!F14="","",'Données'!F14)</f>
        <v>7:50:00</v>
      </c>
      <c r="J6" s="66" t="str">
        <f>IF(I6&lt;&gt;"",(RANK(I6,I$6:I$92,(IF(OR($I$5='Données'!$AB$4,$I$5='Données'!$AD$4)=TRUE,0,1)))),"")</f>
        <v>1</v>
      </c>
      <c r="K6" s="66" t="str">
        <f>IF($I$5='Données'!$AD$4,'Données'!$F14,IF(J6&lt;&gt;"",('Données'!$F$2-(J6-1)*'Données'!$F$3),0))</f>
        <v>100</v>
      </c>
      <c r="L6" s="66"/>
      <c r="M6" s="66"/>
      <c r="N6" s="66"/>
      <c r="O6" s="67" t="str">
        <f>IF('Données'!H14="","",'Données'!H14)</f>
        <v>2:23:00</v>
      </c>
      <c r="P6" s="66" t="str">
        <f>IF(O6&lt;&gt;"",(RANK(O6,O$6:O$92,(IF(OR($O$5='Données'!$AB$4,$O$5='Données'!$AD$4)=TRUE,0,1)))),"")</f>
        <v>5</v>
      </c>
      <c r="Q6" s="66" t="str">
        <f>IF($O$5='Données'!$AD$4,'Données'!$H14,IF(P6&lt;&gt;"",('Données'!$H$2-(P6-1)*'Données'!$H$3),0))</f>
        <v>80</v>
      </c>
      <c r="R6" s="67" t="str">
        <f>IF('Données'!I14="","",'Données'!I14)</f>
        <v>0:18:55</v>
      </c>
      <c r="S6" s="66" t="str">
        <f>IF(R6&lt;&gt;"",(RANK(R6,R$6:R$92,(IF(OR($R$5='Données'!$AB$4,$R$5='Données'!$AD$4)=TRUE,0,1)))),"")</f>
        <v>1</v>
      </c>
      <c r="T6" s="66" t="str">
        <f>IF($R$5='Données'!$AD$4,'Données'!$I14,IF(S6&lt;&gt;"",('Données'!$I$2-(S6-1)*'Données'!$I$3),0))</f>
        <v>100</v>
      </c>
      <c r="U6" s="66" t="str">
        <f>IF('Données'!J14="","",'Données'!J14)</f>
        <v>95</v>
      </c>
      <c r="V6" s="66" t="str">
        <f>IF(U6&lt;&gt;"",(RANK(U6,U$6:U$92,(IF(OR($U$5='Données'!$AB$4,$U$5='Données'!$AD$4)=TRUE,0,1)))),"")</f>
        <v>1</v>
      </c>
      <c r="W6" s="66" t="str">
        <f>IF($U$5='Données'!$AD$4,'Données'!$J14,IF(V6&lt;&gt;"",('Données'!$J$2-(V6-1)*'Données'!$J$3),0))</f>
        <v>100</v>
      </c>
      <c r="X6" s="66" t="str">
        <f>IF('Données'!K14="","",'Données'!K14)</f>
        <v>69.1</v>
      </c>
      <c r="Y6" s="66" t="str">
        <f>IF(X6&lt;&gt;"",(RANK(X6,X$6:X$92,(IF(OR($X$5='Données'!$AB$4,$X$5='Données'!$AD$4)=TRUE,0,1)))),"")</f>
        <v>3</v>
      </c>
      <c r="Z6" s="66" t="str">
        <f>IF($X$5='Données'!$AD$4,'Données'!$K14,IF(Y6&lt;&gt;"",('Données'!$K$2-(Y6-1)*'Données'!$K$3),0))</f>
        <v>90</v>
      </c>
      <c r="AA6" s="66">
        <v>635.0</v>
      </c>
      <c r="AB6" s="66" t="str">
        <f t="shared" ref="AB6:AB14" si="1">RANK(AA6,AA$6:AA$100,0)</f>
        <v>1</v>
      </c>
      <c r="AC6" s="66" t="s">
        <v>57</v>
      </c>
    </row>
    <row r="7" ht="9.75" customHeight="1">
      <c r="A7" s="68" t="str">
        <f>IF('Données'!A8&lt;&gt;"",'Données'!A8,"")</f>
        <v>3</v>
      </c>
      <c r="B7" s="68" t="str">
        <f>IF('Données'!B8&lt;&gt;0,'Données'!B8,"")</f>
        <v>LP Malraux G 2</v>
      </c>
      <c r="C7" s="69" t="str">
        <f>IF('Données'!D8="","",'Données'!D8)</f>
        <v>2:01:00</v>
      </c>
      <c r="D7" s="68" t="str">
        <f>IF(C7&lt;&gt;"",(RANK(C7,C$6:C$92,(IF(OR($C$5='Données'!$AB$4,$C$5='Données'!$AD$4)=TRUE,0,1)))),"")</f>
        <v>8</v>
      </c>
      <c r="E7" s="68" t="str">
        <f>IF($C$5='Données'!$AD$4,'Données'!$D8,IF(D7&lt;&gt;"",('Données'!$D$2-(D7-1)*'Données'!$D$3),0))</f>
        <v>65</v>
      </c>
      <c r="F7" s="69" t="str">
        <f>IF('Données'!E8="","",'Données'!E8)</f>
        <v>2:38:00</v>
      </c>
      <c r="G7" s="68" t="str">
        <f>IF(F7&lt;&gt;"",(RANK(F7,F$6:F$92,(IF(OR($F$5='Données'!$AB$4,$F$5='Données'!$AD$4)=TRUE,0,1)))),"")</f>
        <v>1</v>
      </c>
      <c r="H7" s="68" t="str">
        <f>IF($F$5='Données'!$AD$4,'Données'!$E8,IF(G7&lt;&gt;"",('Données'!$E$2-(G7-1)*'Données'!$E$3),0))</f>
        <v>100</v>
      </c>
      <c r="I7" s="69" t="str">
        <f>IF('Données'!F8="","",'Données'!F8)</f>
        <v>8:30:00</v>
      </c>
      <c r="J7" s="68" t="str">
        <f>IF(I7&lt;&gt;"",(RANK(I7,I$6:I$92,(IF(OR($I$5='Données'!$AB$4,$I$5='Données'!$AD$4)=TRUE,0,1)))),"")</f>
        <v>3</v>
      </c>
      <c r="K7" s="68" t="str">
        <f>IF($I$5='Données'!$AD$4,'Données'!$F8,IF(J7&lt;&gt;"",('Données'!$F$2-(J7-1)*'Données'!$F$3),0))</f>
        <v>90</v>
      </c>
      <c r="L7" s="68"/>
      <c r="M7" s="68"/>
      <c r="N7" s="68"/>
      <c r="O7" s="69" t="str">
        <f>IF('Données'!H8="","",'Données'!H8)</f>
        <v>2:06:00</v>
      </c>
      <c r="P7" s="68" t="str">
        <f>IF(O7&lt;&gt;"",(RANK(O7,O$6:O$92,(IF(OR($O$5='Données'!$AB$4,$O$5='Données'!$AD$4)=TRUE,0,1)))),"")</f>
        <v>3</v>
      </c>
      <c r="Q7" s="68" t="str">
        <f>IF($O$5='Données'!$AD$4,'Données'!$H8,IF(P7&lt;&gt;"",('Données'!$H$2-(P7-1)*'Données'!$H$3),0))</f>
        <v>90</v>
      </c>
      <c r="R7" s="69" t="str">
        <f>IF('Données'!I8="","",'Données'!I8)</f>
        <v>0:36:00</v>
      </c>
      <c r="S7" s="68" t="str">
        <f>IF(R7&lt;&gt;"",(RANK(R7,R$6:R$92,(IF(OR($R$5='Données'!$AB$4,$R$5='Données'!$AD$4)=TRUE,0,1)))),"")</f>
        <v>5</v>
      </c>
      <c r="T7" s="68" t="str">
        <f>IF($R$5='Données'!$AD$4,'Données'!$I8,IF(S7&lt;&gt;"",('Données'!$I$2-(S7-1)*'Données'!$I$3),0))</f>
        <v>80</v>
      </c>
      <c r="U7" s="68" t="str">
        <f>IF('Données'!J8="","",'Données'!J8)</f>
        <v>90</v>
      </c>
      <c r="V7" s="68" t="str">
        <f>IF(U7&lt;&gt;"",(RANK(U7,U$6:U$92,(IF(OR($U$5='Données'!$AB$4,$U$5='Données'!$AD$4)=TRUE,0,1)))),"")</f>
        <v>2</v>
      </c>
      <c r="W7" s="68" t="str">
        <f>IF($U$5='Données'!$AD$4,'Données'!$J8,IF(V7&lt;&gt;"",('Données'!$J$2-(V7-1)*'Données'!$J$3),0))</f>
        <v>95</v>
      </c>
      <c r="X7" s="68" t="str">
        <f>IF('Données'!K8="","",'Données'!K8)</f>
        <v>82</v>
      </c>
      <c r="Y7" s="68" t="str">
        <f>IF(X7&lt;&gt;"",(RANK(X7,X$6:X$92,(IF(OR($X$5='Données'!$AB$4,$X$5='Données'!$AD$4)=TRUE,0,1)))),"")</f>
        <v>2</v>
      </c>
      <c r="Z7" s="68" t="str">
        <f>IF($X$5='Données'!$AD$4,'Données'!$K8,IF(Y7&lt;&gt;"",('Données'!$K$2-(Y7-1)*'Données'!$K$3),0))</f>
        <v>95</v>
      </c>
      <c r="AA7" s="68">
        <v>615.0</v>
      </c>
      <c r="AB7" s="68" t="str">
        <f t="shared" si="1"/>
        <v>2</v>
      </c>
      <c r="AC7" s="68" t="s">
        <v>50</v>
      </c>
    </row>
    <row r="8" ht="9.75" customHeight="1">
      <c r="A8" s="66" t="str">
        <f>IF('Données'!A7&lt;&gt;"",'Données'!A7,"")</f>
        <v>2</v>
      </c>
      <c r="B8" s="66" t="str">
        <f>IF('Données'!B7&lt;&gt;0,'Données'!B7,"")</f>
        <v>LP Malraux G 1</v>
      </c>
      <c r="C8" s="67" t="str">
        <f>IF('Données'!D7="","",'Données'!D7)</f>
        <v>0:30:00</v>
      </c>
      <c r="D8" s="66" t="str">
        <f>IF(C8&lt;&gt;"",(RANK(C8,C$6:C$92,(IF(OR($C$5='Données'!$AB$4,$C$5='Données'!$AD$4)=TRUE,0,1)))),"")</f>
        <v>2</v>
      </c>
      <c r="E8" s="66" t="str">
        <f>IF($C$5='Données'!$AD$4,'Données'!$D7,IF(D8&lt;&gt;"",('Données'!$D$2-(D8-1)*'Données'!$D$3),0))</f>
        <v>95</v>
      </c>
      <c r="F8" s="67" t="str">
        <f>IF('Données'!E7="","",'Données'!E7)</f>
        <v>3:05:00</v>
      </c>
      <c r="G8" s="66" t="str">
        <f>IF(F8&lt;&gt;"",(RANK(F8,F$6:F$92,(IF(OR($F$5='Données'!$AB$4,$F$5='Données'!$AD$4)=TRUE,0,1)))),"")</f>
        <v>7</v>
      </c>
      <c r="H8" s="66" t="str">
        <f>IF($F$5='Données'!$AD$4,'Données'!$E7,IF(G8&lt;&gt;"",('Données'!$E$2-(G8-1)*'Données'!$E$3),0))</f>
        <v>70</v>
      </c>
      <c r="I8" s="67" t="str">
        <f>IF('Données'!F7="","",'Données'!F7)</f>
        <v>13:00:00</v>
      </c>
      <c r="J8" s="66" t="str">
        <f>IF(I8&lt;&gt;"",(RANK(I8,I$6:I$92,(IF(OR($I$5='Données'!$AB$4,$I$5='Données'!$AD$4)=TRUE,0,1)))),"")</f>
        <v>6</v>
      </c>
      <c r="K8" s="66" t="str">
        <f>IF($I$5='Données'!$AD$4,'Données'!$F7,IF(J8&lt;&gt;"",('Données'!$F$2-(J8-1)*'Données'!$F$3),0))</f>
        <v>75</v>
      </c>
      <c r="L8" s="66"/>
      <c r="M8" s="66"/>
      <c r="N8" s="66"/>
      <c r="O8" s="67" t="str">
        <f>IF('Données'!H7="","",'Données'!H7)</f>
        <v>1:55:00</v>
      </c>
      <c r="P8" s="66" t="str">
        <f>IF(O8&lt;&gt;"",(RANK(O8,O$6:O$92,(IF(OR($O$5='Données'!$AB$4,$O$5='Données'!$AD$4)=TRUE,0,1)))),"")</f>
        <v>1</v>
      </c>
      <c r="Q8" s="66" t="str">
        <f>IF($O$5='Données'!$AD$4,'Données'!$H7,IF(P8&lt;&gt;"",('Données'!$H$2-(P8-1)*'Données'!$H$3),0))</f>
        <v>100</v>
      </c>
      <c r="R8" s="67" t="str">
        <f>IF('Données'!I7="","",'Données'!I7)</f>
        <v>0:29:00</v>
      </c>
      <c r="S8" s="66" t="str">
        <f>IF(R8&lt;&gt;"",(RANK(R8,R$6:R$92,(IF(OR($R$5='Données'!$AB$4,$R$5='Données'!$AD$4)=TRUE,0,1)))),"")</f>
        <v>2</v>
      </c>
      <c r="T8" s="66" t="str">
        <f>IF($R$5='Données'!$AD$4,'Données'!$I7,IF(S8&lt;&gt;"",('Données'!$I$2-(S8-1)*'Données'!$I$3),0))</f>
        <v>95</v>
      </c>
      <c r="U8" s="66" t="str">
        <f>IF('Données'!J7="","",'Données'!J7)</f>
        <v>50</v>
      </c>
      <c r="V8" s="66" t="str">
        <f>IF(U8&lt;&gt;"",(RANK(U8,U$6:U$92,(IF(OR($U$5='Données'!$AB$4,$U$5='Données'!$AD$4)=TRUE,0,1)))),"")</f>
        <v>7</v>
      </c>
      <c r="W8" s="66" t="str">
        <f>IF($U$5='Données'!$AD$4,'Données'!$J7,IF(V8&lt;&gt;"",('Données'!$J$2-(V8-1)*'Données'!$J$3),0))</f>
        <v>70</v>
      </c>
      <c r="X8" s="66" t="str">
        <f>IF('Données'!K7="","",'Données'!K7)</f>
        <v>100</v>
      </c>
      <c r="Y8" s="66" t="str">
        <f>IF(X8&lt;&gt;"",(RANK(X8,X$6:X$92,(IF(OR($X$5='Données'!$AB$4,$X$5='Données'!$AD$4)=TRUE,0,1)))),"")</f>
        <v>1</v>
      </c>
      <c r="Z8" s="66" t="str">
        <f>IF($X$5='Données'!$AD$4,'Données'!$K7,IF(Y8&lt;&gt;"",('Données'!$K$2-(Y8-1)*'Données'!$K$3),0))</f>
        <v>100</v>
      </c>
      <c r="AA8" s="66">
        <v>605.0</v>
      </c>
      <c r="AB8" s="66" t="str">
        <f t="shared" si="1"/>
        <v>3</v>
      </c>
      <c r="AC8" s="66" t="s">
        <v>48</v>
      </c>
    </row>
    <row r="9" ht="9.75" customHeight="1">
      <c r="A9" s="68" t="str">
        <f>IF('Données'!A15&lt;&gt;"",'Données'!A15,"")</f>
        <v>10</v>
      </c>
      <c r="B9" s="68" t="str">
        <f>IF('Données'!B15&lt;&gt;0,'Données'!B15,"")</f>
        <v>Châtelet G</v>
      </c>
      <c r="C9" s="69" t="str">
        <f>IF('Données'!D15="","",'Données'!D15)</f>
        <v>0:30:00</v>
      </c>
      <c r="D9" s="68" t="str">
        <f>IF(C9&lt;&gt;"",(RANK(C9,C$6:C$92,(IF(OR($C$5='Données'!$AB$4,$C$5='Données'!$AD$4)=TRUE,0,1)))),"")</f>
        <v>2</v>
      </c>
      <c r="E9" s="68" t="str">
        <f>IF($C$5='Données'!$AD$4,'Données'!$D15,IF(D9&lt;&gt;"",('Données'!$D$2-(D9-1)*'Données'!$D$3),0))</f>
        <v>95</v>
      </c>
      <c r="F9" s="69" t="str">
        <f>IF('Données'!E15="","",'Données'!E15)</f>
        <v>2:55:00</v>
      </c>
      <c r="G9" s="68" t="str">
        <f>IF(F9&lt;&gt;"",(RANK(F9,F$6:F$92,(IF(OR($F$5='Données'!$AB$4,$F$5='Données'!$AD$4)=TRUE,0,1)))),"")</f>
        <v>3</v>
      </c>
      <c r="H9" s="68" t="str">
        <f>IF($F$5='Données'!$AD$4,'Données'!$E15,IF(G9&lt;&gt;"",('Données'!$E$2-(G9-1)*'Données'!$E$3),0))</f>
        <v>90</v>
      </c>
      <c r="I9" s="69" t="str">
        <f>IF('Données'!F15="","",'Données'!F15)</f>
        <v>9:46:00</v>
      </c>
      <c r="J9" s="68" t="str">
        <f>IF(I9&lt;&gt;"",(RANK(I9,I$6:I$92,(IF(OR($I$5='Données'!$AB$4,$I$5='Données'!$AD$4)=TRUE,0,1)))),"")</f>
        <v>5</v>
      </c>
      <c r="K9" s="68" t="str">
        <f>IF($I$5='Données'!$AD$4,'Données'!$F15,IF(J9&lt;&gt;"",('Données'!$F$2-(J9-1)*'Données'!$F$3),0))</f>
        <v>80</v>
      </c>
      <c r="L9" s="68"/>
      <c r="M9" s="68"/>
      <c r="N9" s="68"/>
      <c r="O9" s="69" t="str">
        <f>IF('Données'!H15="","",'Données'!H15)</f>
        <v>2:02:00</v>
      </c>
      <c r="P9" s="68" t="str">
        <f>IF(O9&lt;&gt;"",(RANK(O9,O$6:O$92,(IF(OR($O$5='Données'!$AB$4,$O$5='Données'!$AD$4)=TRUE,0,1)))),"")</f>
        <v>2</v>
      </c>
      <c r="Q9" s="68" t="str">
        <f>IF($O$5='Données'!$AD$4,'Données'!$H15,IF(P9&lt;&gt;"",('Données'!$H$2-(P9-1)*'Données'!$H$3),0))</f>
        <v>95</v>
      </c>
      <c r="R9" s="69" t="str">
        <f>IF('Données'!I15="","",'Données'!I15)</f>
        <v>0:47:00</v>
      </c>
      <c r="S9" s="68" t="str">
        <f>IF(R9&lt;&gt;"",(RANK(R9,R$6:R$92,(IF(OR($R$5='Données'!$AB$4,$R$5='Données'!$AD$4)=TRUE,0,1)))),"")</f>
        <v>7</v>
      </c>
      <c r="T9" s="68" t="str">
        <f>IF($R$5='Données'!$AD$4,'Données'!$I15,IF(S9&lt;&gt;"",('Données'!$I$2-(S9-1)*'Données'!$I$3),0))</f>
        <v>70</v>
      </c>
      <c r="U9" s="68" t="str">
        <f>IF('Données'!J15="","",'Données'!J15)</f>
        <v>60</v>
      </c>
      <c r="V9" s="68" t="str">
        <f>IF(U9&lt;&gt;"",(RANK(U9,U$6:U$92,(IF(OR($U$5='Données'!$AB$4,$U$5='Données'!$AD$4)=TRUE,0,1)))),"")</f>
        <v>6</v>
      </c>
      <c r="W9" s="68" t="str">
        <f>IF($U$5='Données'!$AD$4,'Données'!$J15,IF(V9&lt;&gt;"",('Données'!$J$2-(V9-1)*'Données'!$J$3),0))</f>
        <v>75</v>
      </c>
      <c r="X9" s="68" t="str">
        <f>IF('Données'!K15="","",'Données'!K15)</f>
        <v>0</v>
      </c>
      <c r="Y9" s="68" t="str">
        <f>IF(X9&lt;&gt;"",(RANK(X9,X$6:X$92,(IF(OR($X$5='Données'!$AB$4,$X$5='Données'!$AD$4)=TRUE,0,1)))),"")</f>
        <v>9</v>
      </c>
      <c r="Z9" s="68" t="str">
        <f>IF($X$5='Données'!$AD$4,'Données'!$K15,IF(Y9&lt;&gt;"",('Données'!$K$2-(Y9-1)*'Données'!$K$3),0))</f>
        <v>60</v>
      </c>
      <c r="AA9" s="68">
        <v>565.0</v>
      </c>
      <c r="AB9" s="68" t="str">
        <f t="shared" si="1"/>
        <v>4</v>
      </c>
      <c r="AC9" s="68" t="s">
        <v>58</v>
      </c>
    </row>
    <row r="10" ht="9.75" customHeight="1">
      <c r="A10" s="66" t="str">
        <f>IF('Données'!A20&lt;&gt;"",'Données'!A20,"")</f>
        <v>15</v>
      </c>
      <c r="B10" s="66" t="str">
        <f>IF('Données'!B20&lt;&gt;0,'Données'!B20,"")</f>
        <v>Lyc Lavoisier G</v>
      </c>
      <c r="C10" s="67" t="str">
        <f>IF('Données'!D20="","",'Données'!D20)</f>
        <v>0:16:00</v>
      </c>
      <c r="D10" s="66" t="str">
        <f>IF(C10&lt;&gt;"",(RANK(C10,C$6:C$92,(IF(OR($C$5='Données'!$AB$4,$C$5='Données'!$AD$4)=TRUE,0,1)))),"")</f>
        <v>1</v>
      </c>
      <c r="E10" s="66" t="str">
        <f>IF($C$5='Données'!$AD$4,'Données'!$D20,IF(D10&lt;&gt;"",('Données'!$D$2-(D10-1)*'Données'!$D$3),0))</f>
        <v>100</v>
      </c>
      <c r="F10" s="67" t="str">
        <f>IF('Données'!E20="","",'Données'!E20)</f>
        <v>3:00:00</v>
      </c>
      <c r="G10" s="66" t="str">
        <f>IF(F10&lt;&gt;"",(RANK(F10,F$6:F$92,(IF(OR($F$5='Données'!$AB$4,$F$5='Données'!$AD$4)=TRUE,0,1)))),"")</f>
        <v>5</v>
      </c>
      <c r="H10" s="66" t="str">
        <f>IF($F$5='Données'!$AD$4,'Données'!$E20,IF(G10&lt;&gt;"",('Données'!$E$2-(G10-1)*'Données'!$E$3),0))</f>
        <v>80</v>
      </c>
      <c r="I10" s="67" t="str">
        <f>IF('Données'!F20="","",'Données'!F20)</f>
        <v>8:42:00</v>
      </c>
      <c r="J10" s="66" t="str">
        <f>IF(I10&lt;&gt;"",(RANK(I10,I$6:I$92,(IF(OR($I$5='Données'!$AB$4,$I$5='Données'!$AD$4)=TRUE,0,1)))),"")</f>
        <v>4</v>
      </c>
      <c r="K10" s="66" t="str">
        <f>IF($I$5='Données'!$AD$4,'Données'!$F20,IF(J10&lt;&gt;"",('Données'!$F$2-(J10-1)*'Données'!$F$3),0))</f>
        <v>85</v>
      </c>
      <c r="L10" s="66"/>
      <c r="M10" s="66"/>
      <c r="N10" s="66"/>
      <c r="O10" s="67" t="str">
        <f>IF('Données'!H20="","",'Données'!H20)</f>
        <v/>
      </c>
      <c r="P10" s="66" t="str">
        <f>IF(O10&lt;&gt;"",(RANK(O10,O$6:O$92,(IF(OR($O$5='Données'!$AB$4,$O$5='Données'!$AD$4)=TRUE,0,1)))),"")</f>
        <v/>
      </c>
      <c r="Q10" s="66" t="str">
        <f>IF($O$5='Données'!$AD$4,'Données'!$H20,IF(P10&lt;&gt;"",('Données'!$H$2-(P10-1)*'Données'!$H$3),0))</f>
        <v>0</v>
      </c>
      <c r="R10" s="67" t="str">
        <f>IF('Données'!I20="","",'Données'!I20)</f>
        <v>0:35:00</v>
      </c>
      <c r="S10" s="66" t="str">
        <f>IF(R10&lt;&gt;"",(RANK(R10,R$6:R$92,(IF(OR($R$5='Données'!$AB$4,$R$5='Données'!$AD$4)=TRUE,0,1)))),"")</f>
        <v>4</v>
      </c>
      <c r="T10" s="66" t="str">
        <f>IF($R$5='Données'!$AD$4,'Données'!$I20,IF(S10&lt;&gt;"",('Données'!$I$2-(S10-1)*'Données'!$I$3),0))</f>
        <v>85</v>
      </c>
      <c r="U10" s="66" t="str">
        <f>IF('Données'!J20="","",'Données'!J20)</f>
        <v>65</v>
      </c>
      <c r="V10" s="66" t="str">
        <f>IF(U10&lt;&gt;"",(RANK(U10,U$6:U$92,(IF(OR($U$5='Données'!$AB$4,$U$5='Données'!$AD$4)=TRUE,0,1)))),"")</f>
        <v>5</v>
      </c>
      <c r="W10" s="66" t="str">
        <f>IF($U$5='Données'!$AD$4,'Données'!$J20,IF(V10&lt;&gt;"",('Données'!$J$2-(V10-1)*'Données'!$J$3),0))</f>
        <v>80</v>
      </c>
      <c r="X10" s="66" t="str">
        <f>IF('Données'!K20="","",'Données'!K20)</f>
        <v>65</v>
      </c>
      <c r="Y10" s="66" t="str">
        <f>IF(X10&lt;&gt;"",(RANK(X10,X$6:X$92,(IF(OR($X$5='Données'!$AB$4,$X$5='Données'!$AD$4)=TRUE,0,1)))),"")</f>
        <v>5</v>
      </c>
      <c r="Z10" s="66" t="str">
        <f>IF($X$5='Données'!$AD$4,'Données'!$K20,IF(Y10&lt;&gt;"",('Données'!$K$2-(Y10-1)*'Données'!$K$3),0))</f>
        <v>80</v>
      </c>
      <c r="AA10" s="66">
        <v>510.0</v>
      </c>
      <c r="AB10" s="66" t="str">
        <f t="shared" si="1"/>
        <v>5</v>
      </c>
      <c r="AC10" s="66" t="s">
        <v>63</v>
      </c>
    </row>
    <row r="11" ht="9.75" customHeight="1">
      <c r="A11" s="68" t="str">
        <f>IF('Données'!A12&lt;&gt;"",'Données'!A12,"")</f>
        <v>7</v>
      </c>
      <c r="B11" s="68" t="str">
        <f>IF('Données'!B12&lt;&gt;0,'Données'!B12,"")</f>
        <v>Lyc Yourcenar M 1</v>
      </c>
      <c r="C11" s="69" t="str">
        <f>IF('Données'!D12="","",'Données'!D12)</f>
        <v>0:53:00</v>
      </c>
      <c r="D11" s="68" t="str">
        <f>IF(C11&lt;&gt;"",(RANK(C11,C$6:C$92,(IF(OR($C$5='Données'!$AB$4,$C$5='Données'!$AD$4)=TRUE,0,1)))),"")</f>
        <v>5</v>
      </c>
      <c r="E11" s="68" t="str">
        <f>IF($C$5='Données'!$AD$4,'Données'!$D12,IF(D11&lt;&gt;"",('Données'!$D$2-(D11-1)*'Données'!$D$3),0))</f>
        <v>80</v>
      </c>
      <c r="F11" s="69" t="str">
        <f>IF('Données'!E12="","",'Données'!E12)</f>
        <v>2:57:00</v>
      </c>
      <c r="G11" s="68" t="str">
        <f>IF(F11&lt;&gt;"",(RANK(F11,F$6:F$92,(IF(OR($F$5='Données'!$AB$4,$F$5='Données'!$AD$4)=TRUE,0,1)))),"")</f>
        <v>4</v>
      </c>
      <c r="H11" s="68" t="str">
        <f>IF($F$5='Données'!$AD$4,'Données'!$E12,IF(G11&lt;&gt;"",('Données'!$E$2-(G11-1)*'Données'!$E$3),0))</f>
        <v>85</v>
      </c>
      <c r="I11" s="69" t="str">
        <f>IF('Données'!F12="","",'Données'!F12)</f>
        <v/>
      </c>
      <c r="J11" s="68" t="str">
        <f>IF(I11&lt;&gt;"",(RANK(I11,I$6:I$92,(IF(OR($I$5='Données'!$AB$4,$I$5='Données'!$AD$4)=TRUE,0,1)))),"")</f>
        <v/>
      </c>
      <c r="K11" s="68" t="str">
        <f>IF($I$5='Données'!$AD$4,'Données'!$F12,IF(J11&lt;&gt;"",('Données'!$F$2-(J11-1)*'Données'!$F$3),0))</f>
        <v>0</v>
      </c>
      <c r="L11" s="68"/>
      <c r="M11" s="68"/>
      <c r="N11" s="68"/>
      <c r="O11" s="69" t="str">
        <f>IF('Données'!H12="","",'Données'!H12)</f>
        <v>2:09:00</v>
      </c>
      <c r="P11" s="68" t="str">
        <f>IF(O11&lt;&gt;"",(RANK(O11,O$6:O$92,(IF(OR($O$5='Données'!$AB$4,$O$5='Données'!$AD$4)=TRUE,0,1)))),"")</f>
        <v>4</v>
      </c>
      <c r="Q11" s="68" t="str">
        <f>IF($O$5='Données'!$AD$4,'Données'!$H12,IF(P11&lt;&gt;"",('Données'!$H$2-(P11-1)*'Données'!$H$3),0))</f>
        <v>85</v>
      </c>
      <c r="R11" s="69" t="str">
        <f>IF('Données'!I12="","",'Données'!I12)</f>
        <v>0:41:00</v>
      </c>
      <c r="S11" s="68" t="str">
        <f>IF(R11&lt;&gt;"",(RANK(R11,R$6:R$92,(IF(OR($R$5='Données'!$AB$4,$R$5='Données'!$AD$4)=TRUE,0,1)))),"")</f>
        <v>6</v>
      </c>
      <c r="T11" s="68" t="str">
        <f>IF($R$5='Données'!$AD$4,'Données'!$I12,IF(S11&lt;&gt;"",('Données'!$I$2-(S11-1)*'Données'!$I$3),0))</f>
        <v>75</v>
      </c>
      <c r="U11" s="68" t="str">
        <f>IF('Données'!J12="","",'Données'!J12)</f>
        <v>75</v>
      </c>
      <c r="V11" s="68" t="str">
        <f>IF(U11&lt;&gt;"",(RANK(U11,U$6:U$92,(IF(OR($U$5='Données'!$AB$4,$U$5='Données'!$AD$4)=TRUE,0,1)))),"")</f>
        <v>4</v>
      </c>
      <c r="W11" s="68" t="str">
        <f>IF($U$5='Données'!$AD$4,'Données'!$J12,IF(V11&lt;&gt;"",('Données'!$J$2-(V11-1)*'Données'!$J$3),0))</f>
        <v>85</v>
      </c>
      <c r="X11" s="68" t="str">
        <f>IF('Données'!K12="","",'Données'!K12)</f>
        <v>67.5</v>
      </c>
      <c r="Y11" s="68" t="str">
        <f>IF(X11&lt;&gt;"",(RANK(X11,X$6:X$92,(IF(OR($X$5='Données'!$AB$4,$X$5='Données'!$AD$4)=TRUE,0,1)))),"")</f>
        <v>4</v>
      </c>
      <c r="Z11" s="68" t="str">
        <f>IF($X$5='Données'!$AD$4,'Données'!$K12,IF(Y11&lt;&gt;"",('Données'!$K$2-(Y11-1)*'Données'!$K$3),0))</f>
        <v>85</v>
      </c>
      <c r="AA11" s="68">
        <v>495.0</v>
      </c>
      <c r="AB11" s="68" t="str">
        <f t="shared" si="1"/>
        <v>6</v>
      </c>
      <c r="AC11" s="68" t="s">
        <v>55</v>
      </c>
    </row>
    <row r="12" ht="9.75" customHeight="1">
      <c r="A12" s="66" t="str">
        <f>IF('Données'!A13&lt;&gt;"",'Données'!A13,"")</f>
        <v>8</v>
      </c>
      <c r="B12" s="66" t="str">
        <f>IF('Données'!B13&lt;&gt;0,'Données'!B13,"")</f>
        <v>Lyc Yourcenar M 2</v>
      </c>
      <c r="C12" s="67" t="str">
        <f>IF('Données'!D13="","",'Données'!D13)</f>
        <v>1:10:00</v>
      </c>
      <c r="D12" s="66" t="str">
        <f>IF(C12&lt;&gt;"",(RANK(C12,C$6:C$92,(IF(OR($C$5='Données'!$AB$4,$C$5='Données'!$AD$4)=TRUE,0,1)))),"")</f>
        <v>6</v>
      </c>
      <c r="E12" s="66" t="str">
        <f>IF($C$5='Données'!$AD$4,'Données'!$D13,IF(D12&lt;&gt;"",('Données'!$D$2-(D12-1)*'Données'!$D$3),0))</f>
        <v>75</v>
      </c>
      <c r="F12" s="67" t="str">
        <f>IF('Données'!E13="","",'Données'!E13)</f>
        <v>3:02:00</v>
      </c>
      <c r="G12" s="66" t="str">
        <f>IF(F12&lt;&gt;"",(RANK(F12,F$6:F$92,(IF(OR($F$5='Données'!$AB$4,$F$5='Données'!$AD$4)=TRUE,0,1)))),"")</f>
        <v>6</v>
      </c>
      <c r="H12" s="66" t="str">
        <f>IF($F$5='Données'!$AD$4,'Données'!$E13,IF(G12&lt;&gt;"",('Données'!$E$2-(G12-1)*'Données'!$E$3),0))</f>
        <v>75</v>
      </c>
      <c r="I12" s="67" t="str">
        <f>IF('Données'!F13="","",'Données'!F13)</f>
        <v/>
      </c>
      <c r="J12" s="66" t="str">
        <f>IF(I12&lt;&gt;"",(RANK(I12,I$6:I$92,(IF(OR($I$5='Données'!$AB$4,$I$5='Données'!$AD$4)=TRUE,0,1)))),"")</f>
        <v/>
      </c>
      <c r="K12" s="66" t="str">
        <f>IF($I$5='Données'!$AD$4,'Données'!$F13,IF(J12&lt;&gt;"",('Données'!$F$2-(J12-1)*'Données'!$F$3),0))</f>
        <v>0</v>
      </c>
      <c r="L12" s="66"/>
      <c r="M12" s="66"/>
      <c r="N12" s="66"/>
      <c r="O12" s="67" t="str">
        <f>IF('Données'!H13="","",'Données'!H13)</f>
        <v>2:33:00</v>
      </c>
      <c r="P12" s="66" t="str">
        <f>IF(O12&lt;&gt;"",(RANK(O12,O$6:O$92,(IF(OR($O$5='Données'!$AB$4,$O$5='Données'!$AD$4)=TRUE,0,1)))),"")</f>
        <v>6</v>
      </c>
      <c r="Q12" s="66" t="str">
        <f>IF($O$5='Données'!$AD$4,'Données'!$H13,IF(P12&lt;&gt;"",('Données'!$H$2-(P12-1)*'Données'!$H$3),0))</f>
        <v>75</v>
      </c>
      <c r="R12" s="67" t="str">
        <f>IF('Données'!I13="","",'Données'!I13)</f>
        <v>0:30:00</v>
      </c>
      <c r="S12" s="66" t="str">
        <f>IF(R12&lt;&gt;"",(RANK(R12,R$6:R$92,(IF(OR($R$5='Données'!$AB$4,$R$5='Données'!$AD$4)=TRUE,0,1)))),"")</f>
        <v>3</v>
      </c>
      <c r="T12" s="66" t="str">
        <f>IF($R$5='Données'!$AD$4,'Données'!$I13,IF(S12&lt;&gt;"",('Données'!$I$2-(S12-1)*'Données'!$I$3),0))</f>
        <v>90</v>
      </c>
      <c r="U12" s="66" t="str">
        <f>IF('Données'!J13="","",'Données'!J13)</f>
        <v>30</v>
      </c>
      <c r="V12" s="66" t="str">
        <f>IF(U12&lt;&gt;"",(RANK(U12,U$6:U$92,(IF(OR($U$5='Données'!$AB$4,$U$5='Données'!$AD$4)=TRUE,0,1)))),"")</f>
        <v>9</v>
      </c>
      <c r="W12" s="66" t="str">
        <f>IF($U$5='Données'!$AD$4,'Données'!$J13,IF(V12&lt;&gt;"",('Données'!$J$2-(V12-1)*'Données'!$J$3),0))</f>
        <v>60</v>
      </c>
      <c r="X12" s="66" t="str">
        <f>IF('Données'!K13="","",'Données'!K13)</f>
        <v>63.7</v>
      </c>
      <c r="Y12" s="66" t="str">
        <f>IF(X12&lt;&gt;"",(RANK(X12,X$6:X$92,(IF(OR($X$5='Données'!$AB$4,$X$5='Données'!$AD$4)=TRUE,0,1)))),"")</f>
        <v>7</v>
      </c>
      <c r="Z12" s="66" t="str">
        <f>IF($X$5='Données'!$AD$4,'Données'!$K13,IF(Y12&lt;&gt;"",('Données'!$K$2-(Y12-1)*'Données'!$K$3),0))</f>
        <v>70</v>
      </c>
      <c r="AA12" s="66">
        <v>445.0</v>
      </c>
      <c r="AB12" s="66" t="str">
        <f t="shared" si="1"/>
        <v>7</v>
      </c>
      <c r="AC12" s="66" t="s">
        <v>56</v>
      </c>
    </row>
    <row r="13" ht="9.75" customHeight="1">
      <c r="A13" s="68" t="str">
        <f>IF('Données'!A22&lt;&gt;"",'Données'!A22,"")</f>
        <v>17</v>
      </c>
      <c r="B13" s="68" t="str">
        <f>IF('Données'!B22&lt;&gt;0,'Données'!B22,"")</f>
        <v>lp degrugillier</v>
      </c>
      <c r="C13" s="69" t="str">
        <f>IF('Données'!D22="","",'Données'!D22)</f>
        <v>0:34:00</v>
      </c>
      <c r="D13" s="68" t="str">
        <f>IF(C13&lt;&gt;"",(RANK(C13,C$6:C$92,(IF(OR($C$5='Données'!$AB$4,$C$5='Données'!$AD$4)=TRUE,0,1)))),"")</f>
        <v>4</v>
      </c>
      <c r="E13" s="68" t="str">
        <f>IF($C$5='Données'!$AD$4,'Données'!$D22,IF(D13&lt;&gt;"",('Données'!$D$2-(D13-1)*'Données'!$D$3),0))</f>
        <v>85</v>
      </c>
      <c r="F13" s="69" t="str">
        <f>IF('Données'!E22="","",'Données'!E22)</f>
        <v>3:39:00</v>
      </c>
      <c r="G13" s="68" t="str">
        <f>IF(F13&lt;&gt;"",(RANK(F13,F$6:F$92,(IF(OR($F$5='Données'!$AB$4,$F$5='Données'!$AD$4)=TRUE,0,1)))),"")</f>
        <v>8</v>
      </c>
      <c r="H13" s="68" t="str">
        <f>IF($F$5='Données'!$AD$4,'Données'!$E22,IF(G13&lt;&gt;"",('Données'!$E$2-(G13-1)*'Données'!$E$3),0))</f>
        <v>65</v>
      </c>
      <c r="I13" s="69" t="str">
        <f>IF('Données'!F22="","",'Données'!F22)</f>
        <v/>
      </c>
      <c r="J13" s="68" t="str">
        <f>IF(I13&lt;&gt;"",(RANK(I13,I$6:I$92,(IF(OR($I$5='Données'!$AB$4,$I$5='Données'!$AD$4)=TRUE,0,1)))),"")</f>
        <v/>
      </c>
      <c r="K13" s="68" t="str">
        <f>IF($I$5='Données'!$AD$4,'Données'!$F22,IF(J13&lt;&gt;"",('Données'!$F$2-(J13-1)*'Données'!$F$3),0))</f>
        <v>0</v>
      </c>
      <c r="L13" s="68"/>
      <c r="M13" s="68"/>
      <c r="N13" s="68"/>
      <c r="O13" s="69" t="str">
        <f>IF('Données'!H22="","",'Données'!H22)</f>
        <v>3:11:00</v>
      </c>
      <c r="P13" s="68" t="str">
        <f>IF(O13&lt;&gt;"",(RANK(O13,O$6:O$92,(IF(OR($O$5='Données'!$AB$4,$O$5='Données'!$AD$4)=TRUE,0,1)))),"")</f>
        <v>7</v>
      </c>
      <c r="Q13" s="68" t="str">
        <f>IF($O$5='Données'!$AD$4,'Données'!$H22,IF(P13&lt;&gt;"",('Données'!$H$2-(P13-1)*'Données'!$H$3),0))</f>
        <v>70</v>
      </c>
      <c r="R13" s="69" t="str">
        <f>IF('Données'!I22="","",'Données'!I22)</f>
        <v/>
      </c>
      <c r="S13" s="68" t="str">
        <f>IF(R13&lt;&gt;"",(RANK(R13,R$6:R$92,(IF(OR($R$5='Données'!$AB$4,$R$5='Données'!$AD$4)=TRUE,0,1)))),"")</f>
        <v/>
      </c>
      <c r="T13" s="68" t="str">
        <f>IF($R$5='Données'!$AD$4,'Données'!$I22,IF(S13&lt;&gt;"",('Données'!$I$2-(S13-1)*'Données'!$I$3),0))</f>
        <v>0</v>
      </c>
      <c r="U13" s="68" t="str">
        <f>IF('Données'!J22="","",'Données'!J22)</f>
        <v>85</v>
      </c>
      <c r="V13" s="68" t="str">
        <f>IF(U13&lt;&gt;"",(RANK(U13,U$6:U$92,(IF(OR($U$5='Données'!$AB$4,$U$5='Données'!$AD$4)=TRUE,0,1)))),"")</f>
        <v>3</v>
      </c>
      <c r="W13" s="68" t="str">
        <f>IF($U$5='Données'!$AD$4,'Données'!$J22,IF(V13&lt;&gt;"",('Données'!$J$2-(V13-1)*'Données'!$J$3),0))</f>
        <v>90</v>
      </c>
      <c r="X13" s="68" t="str">
        <f>IF('Données'!K22="","",'Données'!K22)</f>
        <v>45</v>
      </c>
      <c r="Y13" s="68" t="str">
        <f>IF(X13&lt;&gt;"",(RANK(X13,X$6:X$92,(IF(OR($X$5='Données'!$AB$4,$X$5='Données'!$AD$4)=TRUE,0,1)))),"")</f>
        <v>8</v>
      </c>
      <c r="Z13" s="68" t="str">
        <f>IF($X$5='Données'!$AD$4,'Données'!$K22,IF(Y13&lt;&gt;"",('Données'!$K$2-(Y13-1)*'Données'!$K$3),0))</f>
        <v>65</v>
      </c>
      <c r="AA13" s="68">
        <v>375.0</v>
      </c>
      <c r="AB13" s="68" t="str">
        <f t="shared" si="1"/>
        <v>8</v>
      </c>
      <c r="AC13" s="68" t="s">
        <v>65</v>
      </c>
    </row>
    <row r="14" ht="9.75" customHeight="1">
      <c r="A14" s="66" t="str">
        <f>IF('Données'!A21&lt;&gt;"",'Données'!A21,"")</f>
        <v>16</v>
      </c>
      <c r="B14" s="66" t="str">
        <f>IF('Données'!B21&lt;&gt;0,'Données'!B21,"")</f>
        <v>lp  tristan</v>
      </c>
      <c r="C14" s="67" t="str">
        <f>IF('Données'!D21="","",'Données'!D21)</f>
        <v>2:34:00</v>
      </c>
      <c r="D14" s="66" t="str">
        <f>IF(C14&lt;&gt;"",(RANK(C14,C$6:C$92,(IF(OR($C$5='Données'!$AB$4,$C$5='Données'!$AD$4)=TRUE,0,1)))),"")</f>
        <v>9</v>
      </c>
      <c r="E14" s="66" t="str">
        <f>IF($C$5='Données'!$AD$4,'Données'!$D21,IF(D14&lt;&gt;"",('Données'!$D$2-(D14-1)*'Données'!$D$3),0))</f>
        <v>60</v>
      </c>
      <c r="F14" s="67" t="str">
        <f>IF('Données'!E21="","",'Données'!E21)</f>
        <v/>
      </c>
      <c r="G14" s="66" t="str">
        <f>IF(F14&lt;&gt;"",(RANK(F14,F$6:F$92,(IF(OR($F$5='Données'!$AB$4,$F$5='Données'!$AD$4)=TRUE,0,1)))),"")</f>
        <v/>
      </c>
      <c r="H14" s="66" t="str">
        <f>IF($F$5='Données'!$AD$4,'Données'!$E21,IF(G14&lt;&gt;"",('Données'!$E$2-(G14-1)*'Données'!$E$3),0))</f>
        <v>0</v>
      </c>
      <c r="I14" s="67" t="str">
        <f>IF('Données'!F21="","",'Données'!F21)</f>
        <v>8:29:00</v>
      </c>
      <c r="J14" s="66" t="str">
        <f>IF(I14&lt;&gt;"",(RANK(I14,I$6:I$92,(IF(OR($I$5='Données'!$AB$4,$I$5='Données'!$AD$4)=TRUE,0,1)))),"")</f>
        <v>2</v>
      </c>
      <c r="K14" s="66" t="str">
        <f>IF($I$5='Données'!$AD$4,'Données'!$F21,IF(J14&lt;&gt;"",('Données'!$F$2-(J14-1)*'Données'!$F$3),0))</f>
        <v>95</v>
      </c>
      <c r="L14" s="66"/>
      <c r="M14" s="66"/>
      <c r="N14" s="66"/>
      <c r="O14" s="67" t="str">
        <f>IF('Données'!H21="","",'Données'!H21)</f>
        <v/>
      </c>
      <c r="P14" s="66" t="str">
        <f>IF(O14&lt;&gt;"",(RANK(O14,O$6:O$92,(IF(OR($O$5='Données'!$AB$4,$O$5='Données'!$AD$4)=TRUE,0,1)))),"")</f>
        <v/>
      </c>
      <c r="Q14" s="66" t="str">
        <f>IF($O$5='Données'!$AD$4,'Données'!$H21,IF(P14&lt;&gt;"",('Données'!$H$2-(P14-1)*'Données'!$H$3),0))</f>
        <v>0</v>
      </c>
      <c r="R14" s="67" t="str">
        <f>IF('Données'!I21="","",'Données'!I21)</f>
        <v/>
      </c>
      <c r="S14" s="66" t="str">
        <f>IF(R14&lt;&gt;"",(RANK(R14,R$6:R$92,(IF(OR($R$5='Données'!$AB$4,$R$5='Données'!$AD$4)=TRUE,0,1)))),"")</f>
        <v/>
      </c>
      <c r="T14" s="66" t="str">
        <f>IF($R$5='Données'!$AD$4,'Données'!$I21,IF(S14&lt;&gt;"",('Données'!$I$2-(S14-1)*'Données'!$I$3),0))</f>
        <v>0</v>
      </c>
      <c r="U14" s="66" t="str">
        <f>IF('Données'!J21="","",'Données'!J21)</f>
        <v>45</v>
      </c>
      <c r="V14" s="66" t="str">
        <f>IF(U14&lt;&gt;"",(RANK(U14,U$6:U$92,(IF(OR($U$5='Données'!$AB$4,$U$5='Données'!$AD$4)=TRUE,0,1)))),"")</f>
        <v>8</v>
      </c>
      <c r="W14" s="66" t="str">
        <f>IF($U$5='Données'!$AD$4,'Données'!$J21,IF(V14&lt;&gt;"",('Données'!$J$2-(V14-1)*'Données'!$J$3),0))</f>
        <v>65</v>
      </c>
      <c r="X14" s="66" t="str">
        <f>IF('Données'!K21="","",'Données'!K21)</f>
        <v>65</v>
      </c>
      <c r="Y14" s="66" t="str">
        <f>IF(X14&lt;&gt;"",(RANK(X14,X$6:X$92,(IF(OR($X$5='Données'!$AB$4,$X$5='Données'!$AD$4)=TRUE,0,1)))),"")</f>
        <v>5</v>
      </c>
      <c r="Z14" s="66" t="str">
        <f>IF($X$5='Données'!$AD$4,'Données'!$K21,IF(Y14&lt;&gt;"",('Données'!$K$2-(Y14-1)*'Données'!$K$3),0))</f>
        <v>80</v>
      </c>
      <c r="AA14" s="66">
        <v>300.0</v>
      </c>
      <c r="AB14" s="66" t="str">
        <f t="shared" si="1"/>
        <v>9</v>
      </c>
      <c r="AC14" s="66" t="s">
        <v>64</v>
      </c>
    </row>
    <row r="15" ht="9.7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</row>
    <row r="16" ht="11.25" hidden="1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ht="11.25" hidden="1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ht="11.25" hidden="1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</row>
    <row r="19" ht="11.25" hidden="1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ht="11.25" hidden="1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ht="11.25" hidden="1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</row>
    <row r="22" ht="11.25" hidden="1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</row>
    <row r="23" ht="11.25" hidden="1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</row>
    <row r="24" ht="11.25" hidden="1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ht="11.25" hidden="1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</row>
    <row r="26" ht="11.25" hidden="1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ht="11.25" hidden="1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ht="11.25" hidden="1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ht="11.25" hidden="1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ht="11.25" hidden="1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</row>
    <row r="31" ht="11.25" hidden="1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2" ht="11.25" hidden="1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</row>
    <row r="33" ht="11.25" hidden="1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</row>
    <row r="34" ht="11.25" hidden="1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</row>
    <row r="35" ht="11.25" hidden="1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ht="11.25" hidden="1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ht="11.25" hidden="1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ht="11.25" hidden="1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ht="11.25" hidden="1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ht="11.25" hidden="1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1" ht="11.25" hidden="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ht="11.25" hidden="1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43" ht="11.25" hidden="1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ht="11.25" hidden="1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ht="11.25" hidden="1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ht="11.25" hidden="1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</row>
    <row r="47" ht="11.25" hidden="1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ht="11.25" hidden="1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</row>
    <row r="49" ht="11.25" hidden="1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</row>
    <row r="50" ht="11.25" hidden="1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</row>
    <row r="51" ht="11.25" hidden="1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ht="11.25" hidden="1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ht="11.25" hidden="1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</row>
    <row r="54" ht="11.25" hidden="1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ht="11.25" hidden="1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</row>
    <row r="56" ht="11.25" hidden="1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</row>
    <row r="57" ht="11.25" hidden="1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</row>
    <row r="58" ht="11.25" hidden="1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</row>
    <row r="59" ht="11.25" hidden="1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ht="11.25" hidden="1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</row>
    <row r="61" ht="11.25" hidden="1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ht="11.25" hidden="1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ht="11.25" hidden="1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ht="11.25" hidden="1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ht="15.75" hidden="1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</row>
    <row r="66" ht="15.75" hidden="1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ht="15.75" hidden="1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ht="15.75" hidden="1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</row>
    <row r="69" ht="15.75" hidden="1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</row>
    <row r="70" ht="15.75" hidden="1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</row>
    <row r="71" ht="15.75" hidden="1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</row>
    <row r="72" ht="15.75" hidden="1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ht="15.75" hidden="1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ht="15.75" hidden="1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</row>
    <row r="75" ht="15.75" hidden="1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</row>
    <row r="76" ht="15.75" hidden="1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</row>
    <row r="77" ht="15.75" hidden="1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</row>
    <row r="78" ht="15.75" hidden="1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</row>
    <row r="79" ht="15.75" hidden="1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</row>
    <row r="80" ht="15.75" hidden="1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ht="15.75" hidden="1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ht="15.75" hidden="1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ht="15.75" hidden="1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ht="15.75" hidden="1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ht="15.75" hidden="1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ht="15.75" hidden="1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ht="15.75" hidden="1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ht="15.75" hidden="1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</row>
    <row r="89" ht="15.75" hidden="1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</row>
    <row r="90" ht="15.75" hidden="1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</row>
    <row r="91" ht="15.75" hidden="1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</row>
    <row r="92" ht="15.75" hidden="1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</row>
    <row r="93" ht="15.75" hidden="1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</row>
    <row r="94" ht="15.75" hidden="1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ht="15.75" hidden="1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ht="15.75" hidden="1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ht="15.75" hidden="1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</row>
    <row r="98" ht="15.75" hidden="1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</row>
    <row r="99" ht="15.75" hidden="1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</row>
    <row r="100" ht="15.75" hidden="1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</row>
  </sheetData>
  <mergeCells count="20">
    <mergeCell ref="A3:B3"/>
    <mergeCell ref="C3:D4"/>
    <mergeCell ref="C2:E2"/>
    <mergeCell ref="F3:G4"/>
    <mergeCell ref="I3:J4"/>
    <mergeCell ref="F2:H2"/>
    <mergeCell ref="I2:K2"/>
    <mergeCell ref="L3:M4"/>
    <mergeCell ref="O3:P4"/>
    <mergeCell ref="L2:N2"/>
    <mergeCell ref="O2:Q2"/>
    <mergeCell ref="A4:B4"/>
    <mergeCell ref="A2:B2"/>
    <mergeCell ref="U3:V4"/>
    <mergeCell ref="X3:Y4"/>
    <mergeCell ref="X2:Z2"/>
    <mergeCell ref="AA2:AC4"/>
    <mergeCell ref="R2:T2"/>
    <mergeCell ref="U2:W2"/>
    <mergeCell ref="R3:S4"/>
  </mergeCells>
  <printOptions/>
  <pageMargins bottom="0.75" footer="0.0" header="0.0" left="0.7" right="0.7" top="0.75"/>
  <pageSetup orientation="landscape"/>
  <headerFooter>
    <oddHeader>&amp;C&amp;A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37.63"/>
    <col customWidth="1" min="3" max="3" width="5.13"/>
    <col customWidth="1" min="4" max="4" width="5.88"/>
    <col customWidth="1" min="5" max="5" width="5.38"/>
    <col customWidth="1" min="6" max="7" width="4.5"/>
    <col customWidth="1" min="8" max="8" width="10.63"/>
    <col customWidth="1" min="9" max="22" width="11.5"/>
  </cols>
  <sheetData>
    <row r="1" ht="11.25" customHeight="1">
      <c r="A1" s="43"/>
      <c r="B1" s="43" t="str">
        <f>IF('Données'!D5='Résultats par épreuves'!$A$1,"",'Données'!D5)</f>
        <v>biathlon</v>
      </c>
      <c r="C1" s="43" t="str">
        <f>IF('Données'!E5='Résultats par épreuves'!$A$1,"",'Données'!E5)</f>
        <v>disc golf</v>
      </c>
      <c r="D1" s="43" t="str">
        <f>IF('Données'!F5='Résultats par épreuves'!$A$1,"",'Données'!F5)</f>
        <v>run and bike</v>
      </c>
      <c r="E1" s="43" t="str">
        <f>IF('Données'!G5='Résultats par épreuves'!$A$1,"",'Données'!G5)</f>
        <v>trial</v>
      </c>
      <c r="F1" s="43" t="str">
        <f>IF('Données'!H5='Résultats par épreuves'!$A$1,"",'Données'!H5)</f>
        <v>vtt</v>
      </c>
      <c r="G1" s="43" t="str">
        <f>IF('Données'!I5='Résultats par épreuves'!$A$1,"",'Données'!I5)</f>
        <v>vtto</v>
      </c>
      <c r="H1" s="43" t="str">
        <f>IF('Données'!J5='Résultats par épreuves'!$A$1,"",'Données'!J5)</f>
        <v>co</v>
      </c>
      <c r="I1" s="43" t="str">
        <f>IF('Données'!K5='Résultats par épreuves'!$A$1,"",'Données'!K5)</f>
        <v>tir a larc</v>
      </c>
      <c r="J1" s="43" t="str">
        <f>IF('Données'!L5='Résultats par épreuves'!$A$1,"",'Données'!L5)</f>
        <v>trial</v>
      </c>
      <c r="K1" s="43" t="str">
        <f>IF('Données'!M5='Résultats par épreuves'!$A$1,"",'Données'!M5)</f>
        <v/>
      </c>
      <c r="L1" s="43" t="str">
        <f>IF('Données'!N5='Résultats par épreuves'!$A$1,"",'Données'!N5)</f>
        <v/>
      </c>
      <c r="M1" s="43" t="str">
        <f>IF('Données'!O5='Résultats par épreuves'!$A$1,"",'Données'!O5)</f>
        <v/>
      </c>
      <c r="N1" s="43" t="str">
        <f>IF('Données'!P5='Résultats par épreuves'!$A$1,"",'Données'!P5)</f>
        <v/>
      </c>
      <c r="O1" s="43" t="str">
        <f>IF('Données'!Q5='Résultats par épreuves'!$A$1,"",'Données'!Q5)</f>
        <v/>
      </c>
      <c r="P1" s="43" t="str">
        <f>IF('Données'!R5='Résultats par épreuves'!$A$1,"",'Données'!R5)</f>
        <v/>
      </c>
      <c r="Q1" s="43" t="str">
        <f>IF('Données'!S5='Résultats par épreuves'!$A$1,"",'Données'!S5)</f>
        <v/>
      </c>
      <c r="R1" s="43" t="str">
        <f>IF('Données'!T5='Résultats par épreuves'!$A$1,"",'Données'!T5)</f>
        <v/>
      </c>
      <c r="S1" s="43" t="str">
        <f>IF('Données'!U5='Résultats par épreuves'!$A$1,"",'Données'!U5)</f>
        <v/>
      </c>
      <c r="T1" s="43" t="str">
        <f>IF('Données'!V5='Résultats par épreuves'!$A$1,"",'Données'!V5)</f>
        <v/>
      </c>
      <c r="U1" s="43" t="str">
        <f>IF('Données'!W5='Résultats par épreuves'!$A$1,"",'Données'!W5)</f>
        <v/>
      </c>
      <c r="V1" s="43" t="str">
        <f>IF('Données'!X5='Résultats par épreuves'!$A$1,"",'Données'!X5)</f>
        <v/>
      </c>
    </row>
    <row r="2" ht="11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11.2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ht="11.2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ht="11.2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ht="11.2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ht="11.2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ht="11.2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ht="11.2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ht="11.2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ht="11.2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ht="11.2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ht="11.2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ht="11.2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ht="11.2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ht="11.2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ht="11.2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ht="11.2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ht="11.2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ht="11.2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ht="11.2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ht="11.25" customHeight="1">
      <c r="A22" s="43" t="s">
        <v>125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ht="11.25" customHeight="1">
      <c r="A23" s="43" t="s">
        <v>126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ht="11.25" customHeight="1">
      <c r="A24" s="43" t="s">
        <v>126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ht="11.25" customHeight="1">
      <c r="A25" s="43" t="s">
        <v>126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ht="11.2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</row>
    <row r="27" ht="11.25" customHeight="1">
      <c r="A27" s="43" t="s">
        <v>126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ht="11.25" customHeight="1">
      <c r="A28" s="43" t="s">
        <v>126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ht="11.25" customHeight="1">
      <c r="A29" s="43" t="b">
        <v>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ht="11.2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ht="11.25" customHeight="1">
      <c r="A31" s="43" t="s">
        <v>126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ht="11.2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ht="11.25" customHeight="1">
      <c r="A33" s="43" t="s">
        <v>126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ht="11.2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ht="11.2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ht="11.2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ht="11.2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ht="11.2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  <row r="39" ht="11.2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</row>
    <row r="40" ht="11.2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ht="11.2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</row>
    <row r="42" ht="11.2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</row>
    <row r="43" ht="11.2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  <row r="44" ht="11.2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ht="11.2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ht="11.2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ht="11.2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ht="11.2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ht="11.2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ht="11.2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ht="11.2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ht="11.2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ht="11.2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ht="11.2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ht="11.2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</row>
    <row r="56" ht="11.2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ht="11.2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ht="11.2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ht="11.2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</row>
    <row r="60" ht="11.2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</row>
    <row r="61" ht="11.2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</row>
    <row r="62" ht="11.2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</row>
    <row r="63" ht="11.2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ht="11.2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ht="11.2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ht="11.2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ht="11.2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ht="11.2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ht="11.2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</row>
    <row r="70" ht="11.2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ht="11.2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</row>
    <row r="72" ht="11.2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</row>
    <row r="73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</row>
    <row r="74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</row>
    <row r="75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</row>
    <row r="7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</row>
    <row r="77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</row>
    <row r="78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</row>
    <row r="79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</row>
    <row r="80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</row>
    <row r="81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</row>
    <row r="82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</row>
    <row r="83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</row>
    <row r="84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</row>
    <row r="85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</row>
    <row r="8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</row>
    <row r="87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</row>
    <row r="88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</row>
    <row r="89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</row>
    <row r="90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</row>
    <row r="91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</row>
    <row r="92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</row>
    <row r="93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</row>
    <row r="94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</row>
    <row r="95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</row>
    <row r="9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</row>
    <row r="97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</row>
    <row r="98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</row>
    <row r="99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</row>
    <row r="100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</row>
  </sheetData>
  <printOptions/>
  <pageMargins bottom="0.75" footer="0.0" header="0.0" left="0.7" right="0.7" top="0.75"/>
  <pageSetup orientation="landscape"/>
  <headerFooter>
    <oddHeader>&amp;C&amp;A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baseType="lpstr" size="17">
      <vt:lpstr>Données</vt:lpstr>
      <vt:lpstr>Resultats Finals</vt:lpstr>
      <vt:lpstr>Mixte(RF)</vt:lpstr>
      <vt:lpstr>Filles(RF)</vt:lpstr>
      <vt:lpstr>Garçons(RF)</vt:lpstr>
      <vt:lpstr>Mixte</vt:lpstr>
      <vt:lpstr>Filles</vt:lpstr>
      <vt:lpstr>Garçons</vt:lpstr>
      <vt:lpstr>Résultats par épreuves</vt:lpstr>
      <vt:lpstr>Données!Zone_d_impression</vt:lpstr>
      <vt:lpstr>Filles!Zone_d_impression</vt:lpstr>
      <vt:lpstr>'Filles(RF)'!Zone_d_impression</vt:lpstr>
      <vt:lpstr>Garçons!Zone_d_impression</vt:lpstr>
      <vt:lpstr>'Garçons(RF)'!Zone_d_impression</vt:lpstr>
      <vt:lpstr>Mixte!Zone_d_impression</vt:lpstr>
      <vt:lpstr>'Mixte(RF)'!Zone_d_impression</vt:lpstr>
      <vt:lpstr>'Resultats Finals'!Zone_d_impression</vt:lpstr>
    </vt:vector>
  </TitlesOfParts>
  <LinksUpToDate>false</LinksUpToDate>
  <SharedDoc>false</SharedDoc>
  <HyperlinksChanged>false</HyperlinksChanged>
  <AppVersion>15.0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2018-04-19T06:08:37Z</dcterms:created>
  <dc:creator>Pascal</dc:creator>
  <cp:lastModifiedBy>Pascal</cp:lastModifiedBy>
  <dcterms:modified xsi:type="dcterms:W3CDTF">2018-04-19T06:08:39Z</dcterms:modified>
</cp:coreProperties>
</file>