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8_{764475CE-810A-40D8-A094-A7D4BD5898E3}" xr6:coauthVersionLast="34" xr6:coauthVersionMax="34" xr10:uidLastSave="{00000000-0000-0000-0000-000000000000}"/>
  <bookViews>
    <workbookView xWindow="0" yWindow="0" windowWidth="20490" windowHeight="7545" xr2:uid="{A67BAA17-F581-4C6A-897E-48C7666CAE26}"/>
  </bookViews>
  <sheets>
    <sheet name="Feuil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9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16" i="1"/>
  <c r="I15" i="1"/>
  <c r="I12" i="1"/>
  <c r="I13" i="1"/>
  <c r="I14" i="1"/>
  <c r="I11" i="1"/>
  <c r="H20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11" i="1"/>
  <c r="G10" i="1"/>
  <c r="G9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11" i="1"/>
  <c r="E10" i="1"/>
  <c r="F10" i="1"/>
  <c r="E9" i="1"/>
  <c r="F9" i="1"/>
  <c r="E8" i="1"/>
  <c r="F197" i="1"/>
  <c r="J197" i="1"/>
  <c r="F196" i="1"/>
  <c r="J196" i="1"/>
  <c r="F192" i="1"/>
  <c r="J192" i="1"/>
  <c r="F184" i="1"/>
  <c r="J184" i="1"/>
  <c r="F176" i="1"/>
  <c r="J176" i="1"/>
  <c r="F168" i="1"/>
  <c r="J168" i="1"/>
  <c r="F199" i="1"/>
  <c r="J199" i="1"/>
  <c r="F195" i="1"/>
  <c r="J195" i="1"/>
  <c r="F191" i="1"/>
  <c r="J191" i="1"/>
  <c r="F187" i="1"/>
  <c r="J187" i="1"/>
  <c r="F183" i="1"/>
  <c r="J183" i="1"/>
  <c r="F179" i="1"/>
  <c r="J179" i="1"/>
  <c r="F175" i="1"/>
  <c r="J175" i="1"/>
  <c r="F171" i="1"/>
  <c r="J171" i="1"/>
  <c r="F167" i="1"/>
  <c r="J167" i="1"/>
  <c r="F163" i="1"/>
  <c r="J163" i="1"/>
  <c r="F159" i="1"/>
  <c r="J159" i="1"/>
  <c r="F155" i="1"/>
  <c r="J155" i="1"/>
  <c r="F151" i="1"/>
  <c r="J151" i="1"/>
  <c r="F147" i="1"/>
  <c r="J147" i="1"/>
  <c r="F143" i="1"/>
  <c r="J143" i="1"/>
  <c r="F139" i="1"/>
  <c r="J139" i="1"/>
  <c r="F135" i="1"/>
  <c r="J135" i="1"/>
  <c r="F131" i="1"/>
  <c r="J131" i="1"/>
  <c r="F127" i="1"/>
  <c r="J127" i="1"/>
  <c r="F123" i="1"/>
  <c r="J123" i="1"/>
  <c r="F119" i="1"/>
  <c r="J119" i="1"/>
  <c r="F115" i="1"/>
  <c r="J115" i="1"/>
  <c r="F111" i="1"/>
  <c r="J111" i="1"/>
  <c r="F107" i="1"/>
  <c r="J107" i="1"/>
  <c r="F103" i="1"/>
  <c r="J103" i="1"/>
  <c r="F99" i="1"/>
  <c r="J99" i="1"/>
  <c r="F95" i="1"/>
  <c r="J95" i="1"/>
  <c r="F91" i="1"/>
  <c r="J91" i="1"/>
  <c r="F87" i="1"/>
  <c r="J87" i="1"/>
  <c r="F83" i="1"/>
  <c r="J83" i="1"/>
  <c r="F79" i="1"/>
  <c r="J79" i="1"/>
  <c r="F75" i="1"/>
  <c r="J75" i="1"/>
  <c r="F71" i="1"/>
  <c r="J71" i="1"/>
  <c r="F67" i="1"/>
  <c r="J67" i="1"/>
  <c r="F63" i="1"/>
  <c r="J63" i="1"/>
  <c r="F59" i="1"/>
  <c r="J59" i="1"/>
  <c r="F55" i="1"/>
  <c r="J55" i="1"/>
  <c r="F51" i="1"/>
  <c r="J51" i="1"/>
  <c r="F47" i="1"/>
  <c r="J47" i="1"/>
  <c r="F43" i="1"/>
  <c r="J43" i="1"/>
  <c r="F39" i="1"/>
  <c r="J39" i="1"/>
  <c r="F35" i="1"/>
  <c r="J35" i="1"/>
  <c r="F31" i="1"/>
  <c r="J31" i="1"/>
  <c r="F27" i="1"/>
  <c r="J27" i="1"/>
  <c r="F23" i="1"/>
  <c r="J23" i="1"/>
  <c r="F19" i="1"/>
  <c r="J19" i="1"/>
  <c r="F15" i="1"/>
  <c r="J15" i="1"/>
  <c r="F198" i="1"/>
  <c r="J198" i="1"/>
  <c r="F194" i="1"/>
  <c r="J194" i="1"/>
  <c r="F190" i="1"/>
  <c r="J190" i="1"/>
  <c r="F186" i="1"/>
  <c r="J186" i="1"/>
  <c r="F182" i="1"/>
  <c r="J182" i="1"/>
  <c r="F178" i="1"/>
  <c r="J178" i="1"/>
  <c r="F174" i="1"/>
  <c r="J174" i="1"/>
  <c r="F170" i="1"/>
  <c r="J170" i="1"/>
  <c r="F166" i="1"/>
  <c r="J166" i="1"/>
  <c r="F162" i="1"/>
  <c r="J162" i="1"/>
  <c r="F158" i="1"/>
  <c r="J158" i="1"/>
  <c r="F154" i="1"/>
  <c r="J154" i="1"/>
  <c r="F150" i="1"/>
  <c r="J150" i="1"/>
  <c r="F146" i="1"/>
  <c r="J146" i="1"/>
  <c r="F142" i="1"/>
  <c r="J142" i="1"/>
  <c r="F138" i="1"/>
  <c r="J138" i="1"/>
  <c r="F134" i="1"/>
  <c r="J134" i="1"/>
  <c r="F130" i="1"/>
  <c r="J130" i="1"/>
  <c r="F126" i="1"/>
  <c r="J126" i="1"/>
  <c r="F122" i="1"/>
  <c r="J122" i="1"/>
  <c r="F118" i="1"/>
  <c r="J118" i="1"/>
  <c r="F114" i="1"/>
  <c r="J114" i="1"/>
  <c r="F110" i="1"/>
  <c r="J110" i="1"/>
  <c r="F106" i="1"/>
  <c r="J106" i="1"/>
  <c r="F102" i="1"/>
  <c r="J102" i="1"/>
  <c r="F98" i="1"/>
  <c r="J98" i="1"/>
  <c r="F94" i="1"/>
  <c r="J94" i="1"/>
  <c r="F90" i="1"/>
  <c r="J90" i="1"/>
  <c r="F86" i="1"/>
  <c r="J86" i="1"/>
  <c r="F82" i="1"/>
  <c r="J82" i="1"/>
  <c r="F78" i="1"/>
  <c r="J78" i="1"/>
  <c r="F74" i="1"/>
  <c r="J74" i="1"/>
  <c r="F70" i="1"/>
  <c r="J70" i="1"/>
  <c r="F66" i="1"/>
  <c r="J66" i="1"/>
  <c r="F62" i="1"/>
  <c r="J62" i="1"/>
  <c r="F58" i="1"/>
  <c r="J58" i="1"/>
  <c r="F54" i="1"/>
  <c r="J54" i="1"/>
  <c r="F50" i="1"/>
  <c r="J50" i="1"/>
  <c r="F46" i="1"/>
  <c r="J46" i="1"/>
  <c r="F42" i="1"/>
  <c r="J42" i="1"/>
  <c r="F38" i="1"/>
  <c r="J38" i="1"/>
  <c r="F34" i="1"/>
  <c r="J34" i="1"/>
  <c r="F30" i="1"/>
  <c r="J30" i="1"/>
  <c r="F26" i="1"/>
  <c r="J26" i="1"/>
  <c r="F22" i="1"/>
  <c r="J22" i="1"/>
  <c r="F18" i="1"/>
  <c r="J18" i="1"/>
  <c r="F14" i="1"/>
  <c r="J14" i="1"/>
  <c r="F193" i="1"/>
  <c r="J193" i="1"/>
  <c r="F189" i="1"/>
  <c r="J189" i="1"/>
  <c r="F185" i="1"/>
  <c r="J185" i="1"/>
  <c r="F181" i="1"/>
  <c r="J181" i="1"/>
  <c r="F177" i="1"/>
  <c r="J177" i="1"/>
  <c r="F173" i="1"/>
  <c r="J173" i="1"/>
  <c r="F169" i="1"/>
  <c r="J169" i="1"/>
  <c r="F165" i="1"/>
  <c r="J165" i="1"/>
  <c r="F161" i="1"/>
  <c r="J161" i="1"/>
  <c r="F157" i="1"/>
  <c r="J157" i="1"/>
  <c r="F153" i="1"/>
  <c r="J153" i="1"/>
  <c r="F149" i="1"/>
  <c r="J149" i="1"/>
  <c r="F145" i="1"/>
  <c r="J145" i="1"/>
  <c r="F141" i="1"/>
  <c r="J141" i="1"/>
  <c r="F137" i="1"/>
  <c r="J137" i="1"/>
  <c r="F133" i="1"/>
  <c r="J133" i="1"/>
  <c r="F129" i="1"/>
  <c r="J129" i="1"/>
  <c r="F125" i="1"/>
  <c r="J125" i="1"/>
  <c r="F121" i="1"/>
  <c r="J121" i="1"/>
  <c r="F117" i="1"/>
  <c r="J117" i="1"/>
  <c r="F113" i="1"/>
  <c r="J113" i="1"/>
  <c r="F109" i="1"/>
  <c r="J109" i="1"/>
  <c r="F105" i="1"/>
  <c r="J105" i="1"/>
  <c r="F101" i="1"/>
  <c r="J101" i="1"/>
  <c r="F97" i="1"/>
  <c r="J97" i="1"/>
  <c r="F93" i="1"/>
  <c r="J93" i="1"/>
  <c r="F89" i="1"/>
  <c r="J89" i="1"/>
  <c r="F85" i="1"/>
  <c r="J85" i="1"/>
  <c r="F81" i="1"/>
  <c r="J81" i="1"/>
  <c r="F77" i="1"/>
  <c r="J77" i="1"/>
  <c r="F73" i="1"/>
  <c r="J73" i="1"/>
  <c r="F69" i="1"/>
  <c r="J69" i="1"/>
  <c r="F65" i="1"/>
  <c r="J65" i="1"/>
  <c r="F61" i="1"/>
  <c r="J61" i="1"/>
  <c r="F57" i="1"/>
  <c r="J57" i="1"/>
  <c r="F53" i="1"/>
  <c r="J53" i="1"/>
  <c r="F49" i="1"/>
  <c r="J49" i="1"/>
  <c r="F45" i="1"/>
  <c r="J45" i="1"/>
  <c r="F41" i="1"/>
  <c r="J41" i="1"/>
  <c r="F37" i="1"/>
  <c r="J37" i="1"/>
  <c r="F33" i="1"/>
  <c r="J33" i="1"/>
  <c r="F29" i="1"/>
  <c r="J29" i="1"/>
  <c r="F25" i="1"/>
  <c r="J25" i="1"/>
  <c r="F21" i="1"/>
  <c r="J21" i="1"/>
  <c r="F17" i="1"/>
  <c r="J17" i="1"/>
  <c r="F13" i="1"/>
  <c r="J13" i="1"/>
  <c r="F11" i="1"/>
  <c r="J11" i="1"/>
  <c r="F188" i="1"/>
  <c r="J188" i="1"/>
  <c r="F180" i="1"/>
  <c r="J180" i="1"/>
  <c r="F172" i="1"/>
  <c r="J172" i="1"/>
  <c r="F164" i="1"/>
  <c r="J164" i="1"/>
  <c r="F160" i="1"/>
  <c r="J160" i="1"/>
  <c r="F156" i="1"/>
  <c r="J156" i="1"/>
  <c r="F152" i="1"/>
  <c r="J152" i="1"/>
  <c r="F148" i="1"/>
  <c r="J148" i="1"/>
  <c r="F144" i="1"/>
  <c r="J144" i="1"/>
  <c r="F140" i="1"/>
  <c r="J140" i="1"/>
  <c r="F136" i="1"/>
  <c r="J136" i="1"/>
  <c r="F132" i="1"/>
  <c r="J132" i="1"/>
  <c r="F128" i="1"/>
  <c r="J128" i="1"/>
  <c r="F124" i="1"/>
  <c r="J124" i="1"/>
  <c r="F120" i="1"/>
  <c r="J120" i="1"/>
  <c r="F116" i="1"/>
  <c r="J116" i="1"/>
  <c r="F112" i="1"/>
  <c r="J112" i="1"/>
  <c r="F108" i="1"/>
  <c r="J108" i="1"/>
  <c r="F104" i="1"/>
  <c r="J104" i="1"/>
  <c r="F100" i="1"/>
  <c r="J100" i="1"/>
  <c r="F96" i="1"/>
  <c r="J96" i="1"/>
  <c r="F92" i="1"/>
  <c r="J92" i="1"/>
  <c r="F88" i="1"/>
  <c r="J88" i="1"/>
  <c r="F84" i="1"/>
  <c r="J84" i="1"/>
  <c r="F80" i="1"/>
  <c r="J80" i="1"/>
  <c r="F76" i="1"/>
  <c r="J76" i="1"/>
  <c r="F72" i="1"/>
  <c r="J72" i="1"/>
  <c r="F68" i="1"/>
  <c r="J68" i="1"/>
  <c r="F64" i="1"/>
  <c r="J64" i="1"/>
  <c r="F60" i="1"/>
  <c r="J60" i="1"/>
  <c r="F56" i="1"/>
  <c r="J56" i="1"/>
  <c r="F52" i="1"/>
  <c r="J52" i="1"/>
  <c r="F48" i="1"/>
  <c r="J48" i="1"/>
  <c r="F44" i="1"/>
  <c r="J44" i="1"/>
  <c r="F40" i="1"/>
  <c r="J40" i="1"/>
  <c r="F36" i="1"/>
  <c r="J36" i="1"/>
  <c r="F32" i="1"/>
  <c r="J32" i="1"/>
  <c r="F28" i="1"/>
  <c r="J28" i="1"/>
  <c r="F24" i="1"/>
  <c r="J24" i="1"/>
  <c r="F20" i="1"/>
  <c r="J20" i="1"/>
  <c r="F16" i="1"/>
  <c r="J16" i="1"/>
  <c r="F12" i="1"/>
  <c r="J12" i="1"/>
  <c r="E200" i="1"/>
  <c r="F8" i="1"/>
  <c r="F200" i="1"/>
</calcChain>
</file>

<file path=xl/sharedStrings.xml><?xml version="1.0" encoding="utf-8"?>
<sst xmlns="http://schemas.openxmlformats.org/spreadsheetml/2006/main" count="232" uniqueCount="225">
  <si>
    <t>Afghanistan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</si>
  <si>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</si>
  <si>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</si>
  <si>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</si>
  <si>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</si>
  <si>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</si>
  <si>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</si>
  <si>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</si>
  <si>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</si>
  <si>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</si>
  <si>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</si>
  <si>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</si>
  <si>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</si>
  <si>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</si>
  <si>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</si>
  <si>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</si>
  <si>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</si>
  <si>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</si>
  <si>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</si>
  <si>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</si>
  <si>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</si>
  <si>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</si>
  <si>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</si>
  <si>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</si>
  <si>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</si>
  <si>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</si>
  <si>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</si>
  <si>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</si>
  <si>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</si>
  <si>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</si>
  <si>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</si>
  <si>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</si>
  <si>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</si>
  <si>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</si>
  <si>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</si>
  <si>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</si>
  <si>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</si>
  <si>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</si>
  <si>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</si>
  <si>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</si>
  <si>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</si>
  <si>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Democratic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</si>
  <si>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</si>
  <si>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</si>
  <si>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</si>
  <si>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</si>
  <si>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</si>
  <si>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</si>
  <si>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</si>
  <si>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</si>
  <si>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</si>
  <si>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</si>
  <si>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</si>
  <si>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</si>
  <si>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</si>
  <si>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</si>
  <si>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</si>
  <si>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</si>
  <si>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</si>
  <si>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</si>
  <si>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</si>
  <si>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</si>
  <si>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</si>
  <si>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</si>
  <si>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</si>
  <si>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</si>
  <si>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</si>
  <si>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</si>
  <si>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</si>
  <si>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</si>
  <si>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</si>
  <si>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</si>
  <si>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</si>
  <si>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</si>
  <si>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</si>
  <si>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</si>
  <si>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</si>
  <si>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</si>
  <si>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</si>
  <si>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</si>
  <si>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</si>
  <si>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</si>
  <si>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</si>
  <si>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</si>
  <si>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</si>
  <si>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</si>
  <si>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</si>
  <si>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</si>
  <si>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</si>
  <si>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</si>
  <si>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</si>
  <si>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</si>
  <si>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</si>
  <si>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</si>
  <si>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</si>
  <si>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</si>
  <si>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</si>
  <si>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</si>
  <si>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</si>
  <si>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</si>
  <si>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</si>
  <si>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</si>
  <si>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</si>
  <si>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</si>
  <si>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Macedonia TFYR</t>
  </si>
  <si>
    <t>Madagascar</t>
  </si>
  <si>
    <t>Malawi</t>
  </si>
  <si>
    <t>Malaysia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</si>
  <si>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</si>
  <si>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</si>
  <si>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</si>
  <si>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</si>
  <si>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</si>
  <si>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</si>
  <si>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</si>
  <si>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</si>
  <si>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</si>
  <si>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</si>
  <si>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</si>
  <si>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</si>
  <si>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</si>
  <si>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</si>
  <si>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</si>
  <si>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</si>
  <si>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</si>
  <si>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</si>
  <si>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</si>
  <si>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</si>
  <si>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</si>
  <si>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</si>
  <si>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</si>
  <si>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</si>
  <si>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</si>
  <si>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</si>
  <si>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</si>
  <si>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</si>
  <si>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</si>
  <si>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</si>
  <si>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</si>
  <si>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</si>
  <si>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</si>
  <si>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</si>
  <si>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</si>
  <si>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</si>
  <si>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</si>
  <si>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</si>
  <si>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</si>
  <si>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</si>
  <si>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</si>
  <si>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</si>
  <si>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</si>
  <si>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</si>
  <si>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</si>
  <si>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</si>
  <si>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</si>
  <si>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</si>
  <si>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</si>
  <si>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</si>
  <si>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</si>
  <si>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</si>
  <si>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</si>
  <si>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</si>
  <si>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</si>
  <si>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</si>
  <si>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</si>
  <si>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</si>
  <si>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</si>
  <si>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</si>
  <si>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</si>
  <si>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</si>
  <si>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</si>
  <si>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</si>
  <si>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</si>
  <si>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</si>
  <si>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</si>
  <si>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</si>
  <si>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</si>
  <si>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</si>
  <si>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</si>
  <si>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</si>
  <si>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</si>
  <si>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</si>
  <si>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United States of America</t>
  </si>
  <si>
    <t>Uruguay</t>
  </si>
  <si>
    <t>Uzbekistan</t>
  </si>
  <si>
    <t>Vanuatu</t>
  </si>
  <si>
    <t>Venezuela, Bolivarian Republic of</t>
  </si>
  <si>
    <t>Viet Nam</t>
  </si>
  <si>
    <t>Wallis and Futuna Islands</t>
  </si>
  <si>
    <t>Yemen</t>
  </si>
  <si>
    <t>Zambia</t>
  </si>
  <si>
    <t>Zimbabwe</t>
  </si>
  <si>
    <t>Empreinte</t>
  </si>
  <si>
    <t>Individuelle</t>
  </si>
  <si>
    <t>Biocapacité</t>
  </si>
  <si>
    <t>Globale</t>
  </si>
  <si>
    <t>en hag</t>
  </si>
  <si>
    <t>en millions</t>
  </si>
  <si>
    <t>moins</t>
  </si>
  <si>
    <t>Biocapacité moins Empreinte</t>
  </si>
  <si>
    <t>PAYS</t>
  </si>
  <si>
    <t xml:space="preserve">Population </t>
  </si>
  <si>
    <t>(millions)</t>
  </si>
  <si>
    <t>en millions de hag</t>
  </si>
  <si>
    <t>Empreinte individuelle</t>
  </si>
  <si>
    <t>Bio Globale divisée par</t>
  </si>
  <si>
    <t>Population SOUTENABLE (2a)</t>
  </si>
  <si>
    <t>Population OPTIMALE (2b)</t>
  </si>
  <si>
    <t>Calcul population Optimale</t>
  </si>
  <si>
    <t>Calcul population Soutenable</t>
  </si>
  <si>
    <t>Arrondi</t>
  </si>
  <si>
    <t>Calcul du gain de biocapacité</t>
  </si>
  <si>
    <t>Bio Globale</t>
  </si>
  <si>
    <t>des positifs</t>
  </si>
  <si>
    <t>On utilise que 76% de la biocapacité de la planète</t>
  </si>
  <si>
    <t>Somme</t>
  </si>
  <si>
    <t>Colonne</t>
  </si>
  <si>
    <t>Données Global Footprint Network (base 2013)</t>
  </si>
  <si>
    <t>3105 divisé par 12497 = 24,1%</t>
  </si>
  <si>
    <t xml:space="preserve">3,6 milliards </t>
  </si>
  <si>
    <t xml:space="preserve">4,8 milliards </t>
  </si>
  <si>
    <t xml:space="preserve">Les pays en positif gardent leur population </t>
  </si>
  <si>
    <t>individuelles</t>
  </si>
  <si>
    <t>Les pays en négatif ont la population soutenable 2a (colonne F)</t>
  </si>
  <si>
    <t>Les négatifs ne nous intéressent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</si>
</sst>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_ ;\-#,##0.0\ 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505050"/>
      </left>
      <right style="medium">
        <color indexed="64"/>
      </right>
      <top style="medium">
        <color indexed="64"/>
      </top>
      <bottom/>
      <diagonal/>
    </border>
    <border>
      <left style="thin">
        <color rgb="FF50505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50505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/>
      <top style="medium">
        <color indexed="64"/>
      </top>
      <bottom/>
      <diagonal/>
    </border>
    <border>
      <left style="thin">
        <color rgb="FF505050"/>
      </left>
      <right/>
      <top/>
      <bottom style="medium">
        <color indexed="64"/>
      </bottom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/>
      <diagonal/>
    </border>
    <border>
      <left/>
      <right style="thin">
        <color rgb="FF50505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/>
      <bottom/>
      <diagonal/>
    </border>
    <border>
      <left style="medium">
        <color indexed="64"/>
      </left>
      <right style="thin">
        <color rgb="FF505050"/>
      </right>
      <top/>
      <bottom style="medium">
        <color indexed="64"/>
      </bottom>
      <diagonal/>
    </border>
    <border>
      <left/>
      <right style="thin">
        <color rgb="FF505050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166" fontId="0" fillId="0" borderId="0" xfId="0" applyNumberFormat="1" applyFill="1"/>
    <xf numFmtId="0" fontId="0" fillId="0" borderId="0" xfId="0" applyFill="1"/>
    <xf numFmtId="0" fontId="6" fillId="0" borderId="0" xfId="0" applyFont="1"/>
    <xf numFmtId="166" fontId="0" fillId="0" borderId="0" xfId="0" applyNumberFormat="1" applyFill="1" applyBorder="1" applyAlignment="1">
      <alignment horizontal="right" vertical="justify" indent="4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 vertical="justify" indent="4"/>
    </xf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6" fontId="0" fillId="0" borderId="2" xfId="0" applyNumberFormat="1" applyBorder="1" applyAlignment="1">
      <alignment horizontal="right" vertical="justify" indent="3"/>
    </xf>
    <xf numFmtId="166" fontId="0" fillId="3" borderId="2" xfId="0" applyNumberFormat="1" applyFill="1" applyBorder="1" applyAlignment="1">
      <alignment horizontal="right" vertical="justify" indent="3"/>
    </xf>
    <xf numFmtId="166" fontId="0" fillId="0" borderId="2" xfId="0" applyNumberFormat="1" applyFill="1" applyBorder="1"/>
    <xf numFmtId="0" fontId="0" fillId="2" borderId="3" xfId="0" applyFill="1" applyBorder="1" applyAlignment="1"/>
    <xf numFmtId="0" fontId="0" fillId="3" borderId="3" xfId="0" applyFill="1" applyBorder="1" applyAlignment="1"/>
    <xf numFmtId="0" fontId="6" fillId="0" borderId="0" xfId="0" applyFont="1" applyFill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166" fontId="0" fillId="0" borderId="6" xfId="0" applyNumberFormat="1" applyBorder="1"/>
    <xf numFmtId="0" fontId="3" fillId="0" borderId="0" xfId="0" applyFont="1" applyBorder="1"/>
    <xf numFmtId="166" fontId="0" fillId="0" borderId="0" xfId="0" applyNumberFormat="1" applyFill="1" applyBorder="1"/>
    <xf numFmtId="0" fontId="0" fillId="0" borderId="6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20" xfId="0" applyBorder="1" applyAlignment="1">
      <alignment horizontal="center"/>
    </xf>
    <xf numFmtId="0" fontId="0" fillId="0" borderId="16" xfId="0" applyBorder="1"/>
    <xf numFmtId="165" fontId="5" fillId="0" borderId="22" xfId="1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Comma 3" xfId="1" xr:uid="{4F538102-F9F5-455D-96F7-04DA47727300}"/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9A86-B761-42BB-8499-DE672D4DF71C}">
  <dimension ref="A1:K207"/>
  <sheetViews>
    <sheetView tabSelected="1" topLeftCell="B1" zoomScaleNormal="100" workbookViewId="0">
      <selection activeCell="F9" sqref="F9"/>
    </sheetView>
  </sheetViews>
  <sheetFormatPr baseColWidth="10" defaultColWidth="10.7109375" defaultRowHeight="15" x14ac:dyDescent="0.25"/>
  <cols>
    <col min="1" max="1" width="39" style="2" customWidth="1"/>
    <col min="2" max="2" width="14.5703125" style="9" customWidth="1"/>
    <col min="3" max="3" width="13.42578125" style="8" customWidth="1"/>
    <col min="4" max="4" width="16.140625" style="11" customWidth="1"/>
    <col min="5" max="5" width="21" style="25" customWidth="1"/>
    <col min="6" max="6" width="29.42578125" style="25" customWidth="1"/>
    <col min="7" max="7" width="26.7109375" style="25" customWidth="1"/>
    <col min="8" max="8" width="30.5703125" style="25" customWidth="1"/>
    <col min="9" max="10" width="10.7109375" style="25"/>
    <col min="11" max="11" width="10.7109375" style="20"/>
  </cols>
  <sheetData>
    <row r="1" spans="1:11" ht="15.75" thickBot="1" x14ac:dyDescent="0.3">
      <c r="B1" s="11"/>
      <c r="C1" s="11"/>
      <c r="E1" s="22"/>
      <c r="F1" s="22"/>
      <c r="G1" s="22"/>
      <c r="H1" s="22"/>
      <c r="I1" s="22"/>
      <c r="J1" s="22"/>
      <c r="K1" s="18"/>
    </row>
    <row r="2" spans="1:11" s="3" customFormat="1" ht="15.75" thickBot="1" x14ac:dyDescent="0.3">
      <c r="A2" s="17"/>
      <c r="B2" s="55" t="s">
        <v>217</v>
      </c>
      <c r="C2" s="56"/>
      <c r="D2" s="56"/>
      <c r="E2" s="57" t="s">
        <v>209</v>
      </c>
      <c r="F2" s="58"/>
      <c r="G2" s="59" t="s">
        <v>208</v>
      </c>
      <c r="H2" s="59"/>
      <c r="I2" s="60" t="s">
        <v>211</v>
      </c>
      <c r="J2" s="61"/>
      <c r="K2" s="62"/>
    </row>
    <row r="3" spans="1:11" x14ac:dyDescent="0.25">
      <c r="A3" s="65" t="s">
        <v>200</v>
      </c>
      <c r="B3" s="47" t="s">
        <v>201</v>
      </c>
      <c r="C3" s="48" t="s">
        <v>192</v>
      </c>
      <c r="D3" s="49" t="s">
        <v>194</v>
      </c>
      <c r="E3" s="32" t="s">
        <v>194</v>
      </c>
      <c r="F3" s="33" t="s">
        <v>206</v>
      </c>
      <c r="G3" s="39" t="s">
        <v>199</v>
      </c>
      <c r="H3" s="33" t="s">
        <v>207</v>
      </c>
      <c r="I3" s="39" t="s">
        <v>192</v>
      </c>
      <c r="J3" s="40" t="s">
        <v>212</v>
      </c>
      <c r="K3" s="41" t="s">
        <v>210</v>
      </c>
    </row>
    <row r="4" spans="1:11" ht="15.75" thickBot="1" x14ac:dyDescent="0.3">
      <c r="A4" s="66"/>
      <c r="B4" s="50" t="s">
        <v>202</v>
      </c>
      <c r="C4" s="5" t="s">
        <v>193</v>
      </c>
      <c r="D4" s="51" t="s">
        <v>193</v>
      </c>
      <c r="E4" s="34" t="s">
        <v>195</v>
      </c>
      <c r="F4" s="35" t="s">
        <v>197</v>
      </c>
      <c r="G4" s="36" t="s">
        <v>222</v>
      </c>
      <c r="H4" s="35"/>
      <c r="I4" s="36" t="s">
        <v>195</v>
      </c>
      <c r="J4" s="31" t="s">
        <v>198</v>
      </c>
      <c r="K4" s="35" t="s">
        <v>213</v>
      </c>
    </row>
    <row r="5" spans="1:11" ht="15.75" thickBot="1" x14ac:dyDescent="0.3">
      <c r="B5" s="52"/>
      <c r="C5" s="53" t="s">
        <v>196</v>
      </c>
      <c r="D5" s="54" t="s">
        <v>196</v>
      </c>
      <c r="E5" s="36" t="s">
        <v>203</v>
      </c>
      <c r="F5" s="35" t="s">
        <v>205</v>
      </c>
      <c r="G5" s="68" t="s">
        <v>221</v>
      </c>
      <c r="H5" s="69"/>
      <c r="I5" s="42"/>
      <c r="J5" s="31" t="s">
        <v>192</v>
      </c>
      <c r="K5" s="43"/>
    </row>
    <row r="6" spans="1:11" ht="15.75" thickBot="1" x14ac:dyDescent="0.3">
      <c r="C6" s="6"/>
      <c r="D6" s="10"/>
      <c r="E6" s="37"/>
      <c r="F6" s="38" t="s">
        <v>204</v>
      </c>
      <c r="G6" s="63" t="s">
        <v>223</v>
      </c>
      <c r="H6" s="64"/>
      <c r="I6" s="44"/>
      <c r="J6" s="45" t="s">
        <v>195</v>
      </c>
      <c r="K6" s="46"/>
    </row>
    <row r="7" spans="1:11" x14ac:dyDescent="0.25">
      <c r="A7" s="11"/>
      <c r="C7" s="6"/>
      <c r="D7" s="10"/>
      <c r="E7" s="24"/>
      <c r="F7" s="24"/>
      <c r="G7" s="24"/>
      <c r="H7" s="24"/>
    </row>
    <row r="8" spans="1:11" x14ac:dyDescent="0.25">
      <c r="A8" s="15" t="s">
        <v>0</v>
      </c>
      <c r="B8" s="12">
        <v>30.681999999999999</v>
      </c>
      <c r="C8" s="7">
        <v>0.88880425303675603</v>
      </c>
      <c r="D8" s="4">
        <v>0.47735695443442999</v>
      </c>
      <c r="E8" s="25">
        <f>PRODUCT(B8,D8)</f>
        <v>14.646266075957181</v>
      </c>
      <c r="F8" s="25">
        <f>PRODUCT(E8,1/C8)</f>
        <v>16.478618352596353</v>
      </c>
      <c r="G8" s="28">
        <f>SUM(D8,-C8)</f>
        <v>-0.41144729860232604</v>
      </c>
      <c r="H8" s="25">
        <v>16.478618352596353</v>
      </c>
      <c r="I8" s="71" t="s">
        <v>224</v>
      </c>
      <c r="J8" s="71"/>
      <c r="K8" s="71"/>
    </row>
    <row r="9" spans="1:11" x14ac:dyDescent="0.25">
      <c r="A9" s="15" t="s">
        <v>1</v>
      </c>
      <c r="B9" s="12">
        <v>2.883</v>
      </c>
      <c r="C9" s="7">
        <v>2.2946735177559501</v>
      </c>
      <c r="D9" s="4">
        <v>1.22978192154489</v>
      </c>
      <c r="E9" s="25">
        <f>PRODUCT(B9,D9)</f>
        <v>3.5454612798139178</v>
      </c>
      <c r="F9" s="25">
        <f>PRODUCT(E9,1/C9)</f>
        <v>1.5450831032735155</v>
      </c>
      <c r="G9" s="28">
        <f>SUM(D9,-C9)</f>
        <v>-1.0648915962110601</v>
      </c>
      <c r="H9" s="25">
        <v>1.5450831032735155</v>
      </c>
      <c r="I9" s="71"/>
      <c r="J9" s="71"/>
      <c r="K9" s="71"/>
    </row>
    <row r="10" spans="1:11" x14ac:dyDescent="0.25">
      <c r="A10" s="15" t="s">
        <v>2</v>
      </c>
      <c r="B10" s="12">
        <v>38.186</v>
      </c>
      <c r="C10" s="7">
        <v>2.38194922621964</v>
      </c>
      <c r="D10" s="4">
        <v>0.59031155987481299</v>
      </c>
      <c r="E10" s="25">
        <f>PRODUCT(B10,D10)</f>
        <v>22.54163722537961</v>
      </c>
      <c r="F10" s="25">
        <f>PRODUCT(E10,1/C10)</f>
        <v>9.463525493007733</v>
      </c>
      <c r="G10" s="28">
        <f>SUM(D10,-C10)</f>
        <v>-1.791637666344827</v>
      </c>
      <c r="H10" s="25">
        <v>9.463525493007733</v>
      </c>
      <c r="I10" s="70"/>
      <c r="J10" s="70"/>
      <c r="K10" s="70"/>
    </row>
    <row r="11" spans="1:11" x14ac:dyDescent="0.25">
      <c r="A11" s="16" t="s">
        <v>3</v>
      </c>
      <c r="B11" s="13">
        <v>23.448</v>
      </c>
      <c r="C11" s="7">
        <v>0.97906488188360796</v>
      </c>
      <c r="D11" s="4">
        <v>2.4200926943394498</v>
      </c>
      <c r="E11" s="25">
        <f>PRODUCT(B11,D11)</f>
        <v>56.746333496871422</v>
      </c>
      <c r="F11" s="25">
        <f t="shared" ref="F11:F74" si="0">PRODUCT(E11,1/C11)</f>
        <v>57.959727232477192</v>
      </c>
      <c r="G11" s="28">
        <f>SUM(D11,-C11)</f>
        <v>1.4410278124558418</v>
      </c>
      <c r="H11" s="25">
        <v>23.4</v>
      </c>
      <c r="I11" s="25">
        <f>PRODUCT(B11,C11)</f>
        <v>22.957113350406839</v>
      </c>
      <c r="J11" s="25">
        <f>SUM(E11,-I11)</f>
        <v>33.789220146464586</v>
      </c>
      <c r="K11" s="20">
        <v>34</v>
      </c>
    </row>
    <row r="12" spans="1:11" x14ac:dyDescent="0.25">
      <c r="A12" s="15" t="s">
        <v>4</v>
      </c>
      <c r="B12" s="12">
        <v>0.09</v>
      </c>
      <c r="C12" s="7">
        <v>4.1026372784982597</v>
      </c>
      <c r="D12" s="4">
        <v>0.93760698990137903</v>
      </c>
      <c r="E12" s="25">
        <f t="shared" ref="E12:E75" si="1">PRODUCT(B12,D12)</f>
        <v>8.4384629091124111E-2</v>
      </c>
      <c r="F12" s="25">
        <f t="shared" si="0"/>
        <v>2.0568386470181076E-2</v>
      </c>
      <c r="G12" s="28">
        <f t="shared" ref="G12:G75" si="2">SUM(D12,-C12)</f>
        <v>-3.1650302885968804</v>
      </c>
      <c r="H12" s="25">
        <v>2.0568386470181076E-2</v>
      </c>
      <c r="I12" s="25">
        <f t="shared" ref="I12:I75" si="3">PRODUCT(B12,C12)</f>
        <v>0.36923735506484334</v>
      </c>
      <c r="J12" s="25">
        <f t="shared" ref="J12:J75" si="4">SUM(E12,-I12)</f>
        <v>-0.28485272597371925</v>
      </c>
    </row>
    <row r="13" spans="1:11" x14ac:dyDescent="0.25">
      <c r="A13" s="15" t="s">
        <v>5</v>
      </c>
      <c r="B13" s="12">
        <v>42.537999999999997</v>
      </c>
      <c r="C13" s="7">
        <v>3.7307466313010602</v>
      </c>
      <c r="D13" s="4">
        <v>6.7830370142079097</v>
      </c>
      <c r="E13" s="25">
        <f t="shared" si="1"/>
        <v>288.53682851037604</v>
      </c>
      <c r="F13" s="25">
        <f t="shared" si="0"/>
        <v>77.340236962098857</v>
      </c>
      <c r="G13" s="28">
        <f t="shared" si="2"/>
        <v>3.0522903829068495</v>
      </c>
      <c r="H13" s="25">
        <v>42.5</v>
      </c>
      <c r="I13" s="25">
        <f t="shared" si="3"/>
        <v>158.69850020228449</v>
      </c>
      <c r="J13" s="25">
        <f t="shared" si="4"/>
        <v>129.83832830809155</v>
      </c>
      <c r="K13" s="20">
        <v>130</v>
      </c>
    </row>
    <row r="14" spans="1:11" x14ac:dyDescent="0.25">
      <c r="A14" s="15" t="s">
        <v>6</v>
      </c>
      <c r="B14" s="12">
        <v>2.992</v>
      </c>
      <c r="C14" s="7">
        <v>2.0697895026812101</v>
      </c>
      <c r="D14" s="4">
        <v>0.89384083373196899</v>
      </c>
      <c r="E14" s="25">
        <f t="shared" si="1"/>
        <v>2.6743717745260511</v>
      </c>
      <c r="F14" s="25">
        <f t="shared" si="0"/>
        <v>1.2920984337110917</v>
      </c>
      <c r="G14" s="28">
        <f t="shared" si="2"/>
        <v>-1.1759486689492411</v>
      </c>
      <c r="H14" s="25">
        <v>1.2920984337110917</v>
      </c>
      <c r="I14" s="25">
        <f t="shared" si="3"/>
        <v>6.192810192022181</v>
      </c>
      <c r="J14" s="25">
        <f t="shared" si="4"/>
        <v>-3.5184384174961298</v>
      </c>
    </row>
    <row r="15" spans="1:11" x14ac:dyDescent="0.25">
      <c r="A15" s="16" t="s">
        <v>7</v>
      </c>
      <c r="B15" s="13">
        <v>0.10299999999999999</v>
      </c>
      <c r="C15" s="7">
        <v>6.3613643011576197</v>
      </c>
      <c r="D15" s="4">
        <v>0.57327533658519303</v>
      </c>
      <c r="E15" s="25">
        <f t="shared" si="1"/>
        <v>5.9047359668274881E-2</v>
      </c>
      <c r="F15" s="25">
        <f t="shared" si="0"/>
        <v>9.2821849013630057E-3</v>
      </c>
      <c r="G15" s="28">
        <f t="shared" si="2"/>
        <v>-5.7880889645724265</v>
      </c>
      <c r="H15" s="25">
        <v>9.2821849013630057E-3</v>
      </c>
      <c r="I15" s="25">
        <f t="shared" si="3"/>
        <v>0.65522052301923484</v>
      </c>
      <c r="J15" s="25">
        <f t="shared" si="4"/>
        <v>-0.59617316335095993</v>
      </c>
    </row>
    <row r="16" spans="1:11" x14ac:dyDescent="0.25">
      <c r="A16" s="15" t="s">
        <v>8</v>
      </c>
      <c r="B16" s="12">
        <v>23.27</v>
      </c>
      <c r="C16" s="7">
        <v>8.8024673061042602</v>
      </c>
      <c r="D16" s="4">
        <v>15.6667670253919</v>
      </c>
      <c r="E16" s="25">
        <f t="shared" si="1"/>
        <v>364.56566868086952</v>
      </c>
      <c r="F16" s="25">
        <f t="shared" si="0"/>
        <v>41.416304770374282</v>
      </c>
      <c r="G16" s="28">
        <f t="shared" si="2"/>
        <v>6.86429971928764</v>
      </c>
      <c r="H16" s="25">
        <v>23.3</v>
      </c>
      <c r="I16" s="25">
        <f t="shared" si="3"/>
        <v>204.83341421304613</v>
      </c>
      <c r="J16" s="25">
        <f t="shared" si="4"/>
        <v>159.7322544678234</v>
      </c>
      <c r="K16" s="20">
        <v>160</v>
      </c>
    </row>
    <row r="17" spans="1:11" x14ac:dyDescent="0.25">
      <c r="A17" s="15" t="s">
        <v>9</v>
      </c>
      <c r="B17" s="12">
        <v>8.4870000000000001</v>
      </c>
      <c r="C17" s="7">
        <v>6.1132935691124102</v>
      </c>
      <c r="D17" s="4">
        <v>2.9984883225241399</v>
      </c>
      <c r="E17" s="25">
        <f t="shared" si="1"/>
        <v>25.448170393262377</v>
      </c>
      <c r="F17" s="25">
        <f t="shared" si="0"/>
        <v>4.1627594201986273</v>
      </c>
      <c r="G17" s="28">
        <f t="shared" si="2"/>
        <v>-3.1148052465882703</v>
      </c>
      <c r="H17" s="25">
        <v>4.1627594201986273</v>
      </c>
      <c r="I17" s="25">
        <f t="shared" si="3"/>
        <v>51.883522521057024</v>
      </c>
      <c r="J17" s="25">
        <f t="shared" si="4"/>
        <v>-26.435352127794648</v>
      </c>
    </row>
    <row r="18" spans="1:11" x14ac:dyDescent="0.25">
      <c r="A18" s="15" t="s">
        <v>10</v>
      </c>
      <c r="B18" s="12">
        <v>9.4969999999999999</v>
      </c>
      <c r="C18" s="7">
        <v>2.3017705700945101</v>
      </c>
      <c r="D18" s="4">
        <v>0.82114532869163603</v>
      </c>
      <c r="E18" s="25">
        <f t="shared" si="1"/>
        <v>7.7984171865844676</v>
      </c>
      <c r="F18" s="25">
        <f t="shared" si="0"/>
        <v>3.3880080351641073</v>
      </c>
      <c r="G18" s="28">
        <f t="shared" si="2"/>
        <v>-1.480625241402874</v>
      </c>
      <c r="H18" s="25">
        <v>3.3880080351641073</v>
      </c>
      <c r="I18" s="25">
        <f t="shared" si="3"/>
        <v>21.859915104187561</v>
      </c>
      <c r="J18" s="25">
        <f t="shared" si="4"/>
        <v>-14.061497917603093</v>
      </c>
    </row>
    <row r="19" spans="1:11" x14ac:dyDescent="0.25">
      <c r="A19" s="16" t="s">
        <v>11</v>
      </c>
      <c r="B19" s="13">
        <v>0.378</v>
      </c>
      <c r="C19" s="7">
        <v>4.2965887735239496</v>
      </c>
      <c r="D19" s="4">
        <v>9.4560456048325694</v>
      </c>
      <c r="E19" s="25">
        <f t="shared" si="1"/>
        <v>3.5743852386267112</v>
      </c>
      <c r="F19" s="25">
        <f t="shared" si="0"/>
        <v>0.83191234419557769</v>
      </c>
      <c r="G19" s="28">
        <f t="shared" si="2"/>
        <v>5.1594568313086198</v>
      </c>
      <c r="H19" s="25">
        <v>0.4</v>
      </c>
      <c r="I19" s="25">
        <f t="shared" si="3"/>
        <v>1.624110556392053</v>
      </c>
      <c r="J19" s="25">
        <f t="shared" si="4"/>
        <v>1.9502746822346582</v>
      </c>
      <c r="K19" s="20">
        <v>2</v>
      </c>
    </row>
    <row r="20" spans="1:11" x14ac:dyDescent="0.25">
      <c r="A20" s="15" t="s">
        <v>12</v>
      </c>
      <c r="B20" s="12">
        <v>1.349</v>
      </c>
      <c r="C20" s="7">
        <v>6.4347361752738399</v>
      </c>
      <c r="D20" s="4">
        <v>0.56466274408071604</v>
      </c>
      <c r="E20" s="25">
        <f t="shared" si="1"/>
        <v>0.7617300417648859</v>
      </c>
      <c r="F20" s="25">
        <f t="shared" si="0"/>
        <v>0.11837782016486004</v>
      </c>
      <c r="G20" s="28">
        <f t="shared" si="2"/>
        <v>-5.8700734311931235</v>
      </c>
      <c r="H20" s="25">
        <v>0.11837782016486004</v>
      </c>
      <c r="I20" s="25">
        <f t="shared" si="3"/>
        <v>8.6804591004444092</v>
      </c>
      <c r="J20" s="25">
        <f t="shared" si="4"/>
        <v>-7.9187290586795234</v>
      </c>
    </row>
    <row r="21" spans="1:11" x14ac:dyDescent="0.25">
      <c r="A21" s="15" t="s">
        <v>13</v>
      </c>
      <c r="B21" s="12">
        <v>157.15700000000001</v>
      </c>
      <c r="C21" s="7">
        <v>0.74939569250298299</v>
      </c>
      <c r="D21" s="4">
        <v>0.37222977930367601</v>
      </c>
      <c r="E21" s="25">
        <f t="shared" si="1"/>
        <v>58.498515426027815</v>
      </c>
      <c r="F21" s="25">
        <f t="shared" si="0"/>
        <v>78.060917631702239</v>
      </c>
      <c r="G21" s="28">
        <f t="shared" si="2"/>
        <v>-0.37716591319930698</v>
      </c>
      <c r="H21" s="25">
        <v>78.060917631702239</v>
      </c>
      <c r="I21" s="25">
        <f t="shared" si="3"/>
        <v>117.77277884669131</v>
      </c>
      <c r="J21" s="25">
        <f t="shared" si="4"/>
        <v>-59.274263420663495</v>
      </c>
    </row>
    <row r="22" spans="1:11" x14ac:dyDescent="0.25">
      <c r="A22" s="15" t="s">
        <v>14</v>
      </c>
      <c r="B22" s="12">
        <v>0.28299999999999997</v>
      </c>
      <c r="C22" s="7">
        <v>3.3623861145140799</v>
      </c>
      <c r="D22" s="4">
        <v>0.163876961236715</v>
      </c>
      <c r="E22" s="25">
        <f t="shared" si="1"/>
        <v>4.6377180029990341E-2</v>
      </c>
      <c r="F22" s="25">
        <f t="shared" si="0"/>
        <v>1.379293705437295E-2</v>
      </c>
      <c r="G22" s="28">
        <f t="shared" si="2"/>
        <v>-3.1985091532773651</v>
      </c>
      <c r="H22" s="25">
        <v>1.379293705437295E-2</v>
      </c>
      <c r="I22" s="25">
        <f t="shared" si="3"/>
        <v>0.95155527040748455</v>
      </c>
      <c r="J22" s="25">
        <f t="shared" si="4"/>
        <v>-0.90517809037749419</v>
      </c>
    </row>
    <row r="23" spans="1:11" x14ac:dyDescent="0.25">
      <c r="A23" s="16" t="s">
        <v>15</v>
      </c>
      <c r="B23" s="13">
        <v>9.4969999999999999</v>
      </c>
      <c r="C23" s="7">
        <v>4.6261017957252202</v>
      </c>
      <c r="D23" s="4">
        <v>3.2752605902437799</v>
      </c>
      <c r="E23" s="25">
        <f t="shared" si="1"/>
        <v>31.105149825545176</v>
      </c>
      <c r="F23" s="25">
        <f t="shared" si="0"/>
        <v>6.7238360068704273</v>
      </c>
      <c r="G23" s="28">
        <f t="shared" si="2"/>
        <v>-1.3508412054814403</v>
      </c>
      <c r="H23" s="25">
        <v>6.7238360068704273</v>
      </c>
      <c r="I23" s="25">
        <f t="shared" si="3"/>
        <v>43.934088754002417</v>
      </c>
      <c r="J23" s="25">
        <f t="shared" si="4"/>
        <v>-12.828938928457241</v>
      </c>
    </row>
    <row r="24" spans="1:11" x14ac:dyDescent="0.25">
      <c r="A24" s="15" t="s">
        <v>16</v>
      </c>
      <c r="B24" s="12">
        <v>11.153</v>
      </c>
      <c r="C24" s="7">
        <v>6.8897764922068996</v>
      </c>
      <c r="D24" s="4">
        <v>1.1277579379834</v>
      </c>
      <c r="E24" s="25">
        <f t="shared" si="1"/>
        <v>12.57788428232886</v>
      </c>
      <c r="F24" s="25">
        <f t="shared" si="0"/>
        <v>1.8255866930597588</v>
      </c>
      <c r="G24" s="28">
        <f t="shared" si="2"/>
        <v>-5.7620185542234994</v>
      </c>
      <c r="H24" s="25">
        <v>1.8255866930597588</v>
      </c>
      <c r="I24" s="25">
        <f t="shared" si="3"/>
        <v>76.841677217583552</v>
      </c>
      <c r="J24" s="25">
        <f t="shared" si="4"/>
        <v>-64.263792935254685</v>
      </c>
    </row>
    <row r="25" spans="1:11" x14ac:dyDescent="0.25">
      <c r="A25" s="15" t="s">
        <v>17</v>
      </c>
      <c r="B25" s="12">
        <v>10.321999999999999</v>
      </c>
      <c r="C25" s="7">
        <v>1.3141652791630101</v>
      </c>
      <c r="D25" s="4">
        <v>0.88046962415519003</v>
      </c>
      <c r="E25" s="25">
        <f t="shared" si="1"/>
        <v>9.0882074605298708</v>
      </c>
      <c r="F25" s="25">
        <f t="shared" si="0"/>
        <v>6.9155741706386706</v>
      </c>
      <c r="G25" s="28">
        <f t="shared" si="2"/>
        <v>-0.43369565500782004</v>
      </c>
      <c r="H25" s="25">
        <v>6.9155741706386706</v>
      </c>
      <c r="I25" s="25">
        <f t="shared" si="3"/>
        <v>13.564814011520589</v>
      </c>
      <c r="J25" s="25">
        <f t="shared" si="4"/>
        <v>-4.4766065509907182</v>
      </c>
    </row>
    <row r="26" spans="1:11" x14ac:dyDescent="0.25">
      <c r="A26" s="15" t="s">
        <v>18</v>
      </c>
      <c r="B26" s="12">
        <v>6.3E-2</v>
      </c>
      <c r="C26" s="7">
        <v>5.8743361665930198</v>
      </c>
      <c r="D26" s="4">
        <v>0.13612931382564999</v>
      </c>
      <c r="E26" s="25">
        <f t="shared" si="1"/>
        <v>8.5761467710159505E-3</v>
      </c>
      <c r="F26" s="25">
        <f t="shared" si="0"/>
        <v>1.4599346254284796E-3</v>
      </c>
      <c r="G26" s="28">
        <f t="shared" si="2"/>
        <v>-5.7382068527673695</v>
      </c>
      <c r="H26" s="25">
        <v>1.4599346254284796E-3</v>
      </c>
      <c r="I26" s="25">
        <f t="shared" si="3"/>
        <v>0.37008317849536027</v>
      </c>
      <c r="J26" s="25">
        <f t="shared" si="4"/>
        <v>-0.36150703172434434</v>
      </c>
    </row>
    <row r="27" spans="1:11" x14ac:dyDescent="0.25">
      <c r="A27" s="16" t="s">
        <v>19</v>
      </c>
      <c r="B27" s="13">
        <v>0.755</v>
      </c>
      <c r="C27" s="7">
        <v>4.6108899297662704</v>
      </c>
      <c r="D27" s="4">
        <v>5.1380620191095501</v>
      </c>
      <c r="E27" s="25">
        <f t="shared" si="1"/>
        <v>3.8792368244277102</v>
      </c>
      <c r="F27" s="25">
        <f t="shared" si="0"/>
        <v>0.84132063083630193</v>
      </c>
      <c r="G27" s="28">
        <f t="shared" si="2"/>
        <v>0.52717208934327964</v>
      </c>
      <c r="H27" s="25">
        <v>0.8</v>
      </c>
      <c r="I27" s="25">
        <f t="shared" si="3"/>
        <v>3.4812218969735342</v>
      </c>
      <c r="J27" s="25">
        <f t="shared" si="4"/>
        <v>0.39801492745417599</v>
      </c>
      <c r="K27" s="20">
        <v>1</v>
      </c>
    </row>
    <row r="28" spans="1:11" x14ac:dyDescent="0.25">
      <c r="A28" s="15" t="s">
        <v>20</v>
      </c>
      <c r="B28" s="12">
        <v>10.4</v>
      </c>
      <c r="C28" s="7">
        <v>3.0606248898933299</v>
      </c>
      <c r="D28" s="4">
        <v>16.860079291864199</v>
      </c>
      <c r="E28" s="25">
        <f t="shared" si="1"/>
        <v>175.34482463538768</v>
      </c>
      <c r="F28" s="25">
        <f t="shared" si="0"/>
        <v>57.290530837151643</v>
      </c>
      <c r="G28" s="28">
        <f t="shared" si="2"/>
        <v>13.79945440197087</v>
      </c>
      <c r="H28" s="25">
        <v>10.4</v>
      </c>
      <c r="I28" s="25">
        <f t="shared" si="3"/>
        <v>31.830498854890632</v>
      </c>
      <c r="J28" s="25">
        <f t="shared" si="4"/>
        <v>143.51432578049705</v>
      </c>
      <c r="K28" s="20">
        <v>144</v>
      </c>
    </row>
    <row r="29" spans="1:11" x14ac:dyDescent="0.25">
      <c r="A29" s="15" t="s">
        <v>21</v>
      </c>
      <c r="B29" s="12">
        <v>3.8239999999999998</v>
      </c>
      <c r="C29" s="7">
        <v>3.21477114915441</v>
      </c>
      <c r="D29" s="4">
        <v>1.69339884921975</v>
      </c>
      <c r="E29" s="25">
        <f t="shared" si="1"/>
        <v>6.4755571994163237</v>
      </c>
      <c r="F29" s="25">
        <f t="shared" si="0"/>
        <v>2.0143135853137188</v>
      </c>
      <c r="G29" s="28">
        <f t="shared" si="2"/>
        <v>-1.5213722999346599</v>
      </c>
      <c r="H29" s="25">
        <v>2.0143135853137188</v>
      </c>
      <c r="I29" s="25">
        <f t="shared" si="3"/>
        <v>12.293284874366464</v>
      </c>
      <c r="J29" s="25">
        <f t="shared" si="4"/>
        <v>-5.8177276749501399</v>
      </c>
    </row>
    <row r="30" spans="1:11" x14ac:dyDescent="0.25">
      <c r="A30" s="15" t="s">
        <v>22</v>
      </c>
      <c r="B30" s="12">
        <v>2.177</v>
      </c>
      <c r="C30" s="7">
        <v>3.0688840564831601</v>
      </c>
      <c r="D30" s="4">
        <v>3.18387659012794</v>
      </c>
      <c r="E30" s="25">
        <f t="shared" si="1"/>
        <v>6.9312993367085252</v>
      </c>
      <c r="F30" s="25">
        <f t="shared" si="0"/>
        <v>2.2585732172141966</v>
      </c>
      <c r="G30" s="28">
        <f t="shared" si="2"/>
        <v>0.1149925336447799</v>
      </c>
      <c r="H30" s="25">
        <v>2.2000000000000002</v>
      </c>
      <c r="I30" s="25">
        <f t="shared" si="3"/>
        <v>6.6809605909638394</v>
      </c>
      <c r="J30" s="25">
        <f t="shared" si="4"/>
        <v>0.25033874574468573</v>
      </c>
      <c r="K30" s="20">
        <v>1</v>
      </c>
    </row>
    <row r="31" spans="1:11" x14ac:dyDescent="0.25">
      <c r="A31" s="16" t="s">
        <v>23</v>
      </c>
      <c r="B31" s="13">
        <v>204.25899999999999</v>
      </c>
      <c r="C31" s="7">
        <v>3.0151560180099999</v>
      </c>
      <c r="D31" s="4">
        <v>8.8457844856735495</v>
      </c>
      <c r="E31" s="25">
        <f t="shared" si="1"/>
        <v>1806.8310932591935</v>
      </c>
      <c r="F31" s="25">
        <f t="shared" si="0"/>
        <v>599.24961841666163</v>
      </c>
      <c r="G31" s="28">
        <f t="shared" si="2"/>
        <v>5.8306284676635496</v>
      </c>
      <c r="H31" s="25">
        <v>204.3</v>
      </c>
      <c r="I31" s="25">
        <f t="shared" si="3"/>
        <v>615.87275308270455</v>
      </c>
      <c r="J31" s="25">
        <f t="shared" si="4"/>
        <v>1190.9583401764889</v>
      </c>
      <c r="K31" s="20">
        <v>1191</v>
      </c>
    </row>
    <row r="32" spans="1:11" x14ac:dyDescent="0.25">
      <c r="A32" s="15" t="s">
        <v>24</v>
      </c>
      <c r="B32" s="12">
        <v>2.9000000000000001E-2</v>
      </c>
      <c r="C32" s="7">
        <v>2.87443948886414</v>
      </c>
      <c r="D32" s="4">
        <v>1.98612631660591</v>
      </c>
      <c r="E32" s="25">
        <f t="shared" si="1"/>
        <v>5.759766318157139E-2</v>
      </c>
      <c r="F32" s="25">
        <f t="shared" si="0"/>
        <v>2.0037876394584188E-2</v>
      </c>
      <c r="G32" s="28">
        <f t="shared" si="2"/>
        <v>-0.88831317225823003</v>
      </c>
      <c r="H32" s="25">
        <v>2.0037876394584188E-2</v>
      </c>
      <c r="I32" s="25">
        <f t="shared" si="3"/>
        <v>8.3358745177060059E-2</v>
      </c>
      <c r="J32" s="25">
        <f t="shared" si="4"/>
        <v>-2.5761081995488669E-2</v>
      </c>
    </row>
    <row r="33" spans="1:11" x14ac:dyDescent="0.25">
      <c r="A33" s="15" t="s">
        <v>25</v>
      </c>
      <c r="B33" s="12">
        <v>0.41099999999999998</v>
      </c>
      <c r="C33" s="7">
        <v>5.1740623094655298</v>
      </c>
      <c r="D33" s="4">
        <v>2.87697463547654</v>
      </c>
      <c r="E33" s="25">
        <f t="shared" si="1"/>
        <v>1.1824365751808579</v>
      </c>
      <c r="F33" s="25">
        <f t="shared" si="0"/>
        <v>0.22853156851584208</v>
      </c>
      <c r="G33" s="28">
        <f t="shared" si="2"/>
        <v>-2.2970876739889898</v>
      </c>
      <c r="H33" s="25">
        <v>0.22853156851584208</v>
      </c>
      <c r="I33" s="25">
        <f t="shared" si="3"/>
        <v>2.1265396091903326</v>
      </c>
      <c r="J33" s="25">
        <f t="shared" si="4"/>
        <v>-0.94410303400947471</v>
      </c>
    </row>
    <row r="34" spans="1:11" x14ac:dyDescent="0.25">
      <c r="A34" s="15" t="s">
        <v>26</v>
      </c>
      <c r="B34" s="12">
        <v>7.2530000000000001</v>
      </c>
      <c r="C34" s="7">
        <v>3.1272557139979802</v>
      </c>
      <c r="D34" s="4">
        <v>3.1155233257433999</v>
      </c>
      <c r="E34" s="25">
        <f t="shared" si="1"/>
        <v>22.59689068161688</v>
      </c>
      <c r="F34" s="25">
        <f t="shared" si="0"/>
        <v>7.2257892376598525</v>
      </c>
      <c r="G34" s="28">
        <f t="shared" si="2"/>
        <v>-1.1732388254580339E-2</v>
      </c>
      <c r="H34" s="25">
        <v>7.3</v>
      </c>
      <c r="I34" s="25">
        <f t="shared" si="3"/>
        <v>22.68198569362735</v>
      </c>
      <c r="J34" s="25">
        <f t="shared" si="4"/>
        <v>-8.5095012010469873E-2</v>
      </c>
    </row>
    <row r="35" spans="1:11" x14ac:dyDescent="0.25">
      <c r="A35" s="16" t="s">
        <v>27</v>
      </c>
      <c r="B35" s="13">
        <v>17.085000000000001</v>
      </c>
      <c r="C35" s="7">
        <v>1.1897496121190401</v>
      </c>
      <c r="D35" s="4">
        <v>0.96975836399286097</v>
      </c>
      <c r="E35" s="25">
        <f t="shared" si="1"/>
        <v>16.568321648818031</v>
      </c>
      <c r="F35" s="25">
        <f t="shared" si="0"/>
        <v>13.925889514944673</v>
      </c>
      <c r="G35" s="28">
        <f t="shared" si="2"/>
        <v>-0.2199912481261791</v>
      </c>
      <c r="H35" s="25">
        <v>13.925889514944673</v>
      </c>
      <c r="I35" s="25">
        <f t="shared" si="3"/>
        <v>20.3268721230538</v>
      </c>
      <c r="J35" s="25">
        <f t="shared" si="4"/>
        <v>-3.7585504742357685</v>
      </c>
    </row>
    <row r="36" spans="1:11" x14ac:dyDescent="0.25">
      <c r="A36" s="15" t="s">
        <v>28</v>
      </c>
      <c r="B36" s="12">
        <v>10.465999999999999</v>
      </c>
      <c r="C36" s="7">
        <v>0.63194641211804603</v>
      </c>
      <c r="D36" s="4">
        <v>0.33122171423291602</v>
      </c>
      <c r="E36" s="25">
        <f t="shared" si="1"/>
        <v>3.4665664611616989</v>
      </c>
      <c r="F36" s="25">
        <f t="shared" si="0"/>
        <v>5.4855386385422706</v>
      </c>
      <c r="G36" s="28">
        <f t="shared" si="2"/>
        <v>-0.30072469788513001</v>
      </c>
      <c r="H36" s="25">
        <v>5.4855386385422706</v>
      </c>
      <c r="I36" s="25">
        <f t="shared" si="3"/>
        <v>6.6139511492274696</v>
      </c>
      <c r="J36" s="25">
        <f t="shared" si="4"/>
        <v>-3.1473846880657708</v>
      </c>
    </row>
    <row r="37" spans="1:11" x14ac:dyDescent="0.25">
      <c r="A37" s="15" t="s">
        <v>29</v>
      </c>
      <c r="B37" s="12">
        <v>0.50700000000000001</v>
      </c>
      <c r="C37" s="7">
        <v>2.2042409407605601</v>
      </c>
      <c r="D37" s="4">
        <v>0.60404818591413001</v>
      </c>
      <c r="E37" s="25">
        <f t="shared" si="1"/>
        <v>0.30625243025846394</v>
      </c>
      <c r="F37" s="25">
        <f t="shared" si="0"/>
        <v>0.13893781963454202</v>
      </c>
      <c r="G37" s="28">
        <f t="shared" si="2"/>
        <v>-1.6001927548464301</v>
      </c>
      <c r="H37" s="25">
        <v>0.13893781963454202</v>
      </c>
      <c r="I37" s="25">
        <f t="shared" si="3"/>
        <v>1.1175501569656039</v>
      </c>
      <c r="J37" s="25">
        <f t="shared" si="4"/>
        <v>-0.81129772670713995</v>
      </c>
    </row>
    <row r="38" spans="1:11" x14ac:dyDescent="0.25">
      <c r="A38" s="15" t="s">
        <v>30</v>
      </c>
      <c r="B38" s="12">
        <v>15.079000000000001</v>
      </c>
      <c r="C38" s="7">
        <v>1.2132600498264301</v>
      </c>
      <c r="D38" s="4">
        <v>1.0794489126267599</v>
      </c>
      <c r="E38" s="25">
        <f t="shared" si="1"/>
        <v>16.277010153498914</v>
      </c>
      <c r="F38" s="25">
        <f t="shared" si="0"/>
        <v>13.415928560268275</v>
      </c>
      <c r="G38" s="28">
        <f t="shared" si="2"/>
        <v>-0.13381113719967019</v>
      </c>
      <c r="H38" s="25">
        <v>13.415928560268275</v>
      </c>
      <c r="I38" s="25">
        <f t="shared" si="3"/>
        <v>18.294748291332741</v>
      </c>
      <c r="J38" s="25">
        <f t="shared" si="4"/>
        <v>-2.0177381378338275</v>
      </c>
    </row>
    <row r="39" spans="1:11" x14ac:dyDescent="0.25">
      <c r="A39" s="16" t="s">
        <v>31</v>
      </c>
      <c r="B39" s="13">
        <v>22.210999999999999</v>
      </c>
      <c r="C39" s="7">
        <v>1.16021191251103</v>
      </c>
      <c r="D39" s="4">
        <v>1.6418976859582</v>
      </c>
      <c r="E39" s="25">
        <f t="shared" si="1"/>
        <v>36.46818950281758</v>
      </c>
      <c r="F39" s="25">
        <f t="shared" si="0"/>
        <v>31.432352236316902</v>
      </c>
      <c r="G39" s="28">
        <f t="shared" si="2"/>
        <v>0.48168577344717001</v>
      </c>
      <c r="H39" s="25">
        <v>22.2</v>
      </c>
      <c r="I39" s="25">
        <f t="shared" si="3"/>
        <v>25.769466788782484</v>
      </c>
      <c r="J39" s="25">
        <f t="shared" si="4"/>
        <v>10.698722714035096</v>
      </c>
      <c r="K39" s="20">
        <v>11</v>
      </c>
    </row>
    <row r="40" spans="1:11" x14ac:dyDescent="0.25">
      <c r="A40" s="15" t="s">
        <v>32</v>
      </c>
      <c r="B40" s="12">
        <v>35.231000000000002</v>
      </c>
      <c r="C40" s="7">
        <v>8.7555063415902907</v>
      </c>
      <c r="D40" s="4">
        <v>16.1779367908387</v>
      </c>
      <c r="E40" s="25">
        <f t="shared" si="1"/>
        <v>569.96489107803825</v>
      </c>
      <c r="F40" s="25">
        <f t="shared" si="0"/>
        <v>65.097878848034014</v>
      </c>
      <c r="G40" s="28">
        <f t="shared" si="2"/>
        <v>7.4224304492484094</v>
      </c>
      <c r="H40" s="25">
        <v>35.200000000000003</v>
      </c>
      <c r="I40" s="25">
        <f t="shared" si="3"/>
        <v>308.46524392056756</v>
      </c>
      <c r="J40" s="25">
        <f t="shared" si="4"/>
        <v>261.49964715747069</v>
      </c>
      <c r="K40" s="20">
        <v>261</v>
      </c>
    </row>
    <row r="41" spans="1:11" x14ac:dyDescent="0.25">
      <c r="A41" s="15" t="s">
        <v>33</v>
      </c>
      <c r="B41" s="12">
        <v>5.8000000000000003E-2</v>
      </c>
      <c r="C41" s="7">
        <v>5.5219026858709999</v>
      </c>
      <c r="D41" s="4">
        <v>0.31391363176079901</v>
      </c>
      <c r="E41" s="25">
        <f t="shared" si="1"/>
        <v>1.8206990642126344E-2</v>
      </c>
      <c r="F41" s="25">
        <f t="shared" si="0"/>
        <v>3.2972313490262921E-3</v>
      </c>
      <c r="G41" s="28">
        <f t="shared" si="2"/>
        <v>-5.2079890541102012</v>
      </c>
      <c r="H41" s="25">
        <v>3.2972313490262921E-3</v>
      </c>
      <c r="I41" s="25">
        <f t="shared" si="3"/>
        <v>0.32027035578051799</v>
      </c>
      <c r="J41" s="25">
        <f t="shared" si="4"/>
        <v>-0.30206336513839166</v>
      </c>
    </row>
    <row r="42" spans="1:11" x14ac:dyDescent="0.25">
      <c r="A42" s="15" t="s">
        <v>34</v>
      </c>
      <c r="B42" s="12">
        <v>4.7110000000000003</v>
      </c>
      <c r="C42" s="7">
        <v>1.1424159896859201</v>
      </c>
      <c r="D42" s="4">
        <v>7.5466140116532099</v>
      </c>
      <c r="E42" s="25">
        <f t="shared" si="1"/>
        <v>35.552098608898277</v>
      </c>
      <c r="F42" s="25">
        <f t="shared" si="0"/>
        <v>31.120098921823107</v>
      </c>
      <c r="G42" s="28">
        <f t="shared" si="2"/>
        <v>6.4041980219672894</v>
      </c>
      <c r="H42" s="25">
        <v>4.7</v>
      </c>
      <c r="I42" s="25">
        <f t="shared" si="3"/>
        <v>5.3819217274103694</v>
      </c>
      <c r="J42" s="25">
        <f t="shared" si="4"/>
        <v>30.170176881487908</v>
      </c>
      <c r="K42" s="20">
        <v>30</v>
      </c>
    </row>
    <row r="43" spans="1:11" x14ac:dyDescent="0.25">
      <c r="A43" s="16" t="s">
        <v>35</v>
      </c>
      <c r="B43" s="13">
        <v>13.146000000000001</v>
      </c>
      <c r="C43" s="7">
        <v>1.3745019864567301</v>
      </c>
      <c r="D43" s="4">
        <v>1.8688635657096799</v>
      </c>
      <c r="E43" s="25">
        <f t="shared" si="1"/>
        <v>24.568080434819453</v>
      </c>
      <c r="F43" s="25">
        <f t="shared" si="0"/>
        <v>17.874168736672736</v>
      </c>
      <c r="G43" s="28">
        <f t="shared" si="2"/>
        <v>0.49436157925294988</v>
      </c>
      <c r="H43" s="25">
        <v>13.1</v>
      </c>
      <c r="I43" s="25">
        <f t="shared" si="3"/>
        <v>18.069203113960175</v>
      </c>
      <c r="J43" s="25">
        <f t="shared" si="4"/>
        <v>6.4988773208592789</v>
      </c>
      <c r="K43" s="20">
        <v>6</v>
      </c>
    </row>
    <row r="44" spans="1:11" x14ac:dyDescent="0.25">
      <c r="A44" s="15" t="s">
        <v>36</v>
      </c>
      <c r="B44" s="12">
        <v>17.576000000000001</v>
      </c>
      <c r="C44" s="7">
        <v>4.3500511594368003</v>
      </c>
      <c r="D44" s="4">
        <v>3.66589221280644</v>
      </c>
      <c r="E44" s="25">
        <f t="shared" si="1"/>
        <v>64.431721532285991</v>
      </c>
      <c r="F44" s="25">
        <f t="shared" si="0"/>
        <v>14.811715809941864</v>
      </c>
      <c r="G44" s="28">
        <f t="shared" si="2"/>
        <v>-0.68415894663036037</v>
      </c>
      <c r="H44" s="25">
        <v>14.811715809941864</v>
      </c>
      <c r="I44" s="25">
        <f t="shared" si="3"/>
        <v>76.456499178261211</v>
      </c>
      <c r="J44" s="25">
        <f t="shared" si="4"/>
        <v>-12.02477764597522</v>
      </c>
    </row>
    <row r="45" spans="1:11" x14ac:dyDescent="0.25">
      <c r="A45" s="15" t="s">
        <v>37</v>
      </c>
      <c r="B45" s="12">
        <v>1393.5830000000001</v>
      </c>
      <c r="C45" s="7">
        <v>3.5948088285632598</v>
      </c>
      <c r="D45" s="4">
        <v>0.92765880659640299</v>
      </c>
      <c r="E45" s="25">
        <f t="shared" si="1"/>
        <v>1292.7695426730352</v>
      </c>
      <c r="F45" s="25">
        <f t="shared" si="0"/>
        <v>359.62122169086734</v>
      </c>
      <c r="G45" s="28">
        <f t="shared" si="2"/>
        <v>-2.6671500219668567</v>
      </c>
      <c r="H45" s="25">
        <v>359.62122169086734</v>
      </c>
      <c r="I45" s="25">
        <f t="shared" si="3"/>
        <v>5009.6644717356739</v>
      </c>
      <c r="J45" s="25">
        <f t="shared" si="4"/>
        <v>-3716.8949290626388</v>
      </c>
    </row>
    <row r="46" spans="1:11" x14ac:dyDescent="0.25">
      <c r="A46" s="15" t="s">
        <v>38</v>
      </c>
      <c r="B46" s="12">
        <v>47.341999999999999</v>
      </c>
      <c r="C46" s="7">
        <v>1.8871729499519401</v>
      </c>
      <c r="D46" s="4">
        <v>3.7078950043813599</v>
      </c>
      <c r="E46" s="25">
        <f t="shared" si="1"/>
        <v>175.53916529742233</v>
      </c>
      <c r="F46" s="25">
        <f t="shared" si="0"/>
        <v>93.016999476329261</v>
      </c>
      <c r="G46" s="28">
        <f t="shared" si="2"/>
        <v>1.8207220544294198</v>
      </c>
      <c r="H46" s="25">
        <v>47.3</v>
      </c>
      <c r="I46" s="25">
        <f t="shared" si="3"/>
        <v>89.342541796624744</v>
      </c>
      <c r="J46" s="25">
        <f t="shared" si="4"/>
        <v>86.196623500797585</v>
      </c>
      <c r="K46" s="20">
        <v>86</v>
      </c>
    </row>
    <row r="47" spans="1:11" x14ac:dyDescent="0.25">
      <c r="A47" s="16" t="s">
        <v>39</v>
      </c>
      <c r="B47" s="13">
        <v>0.752</v>
      </c>
      <c r="C47" s="7">
        <v>1.0485379226837599</v>
      </c>
      <c r="D47" s="4">
        <v>0.31179055561950603</v>
      </c>
      <c r="E47" s="25">
        <f t="shared" si="1"/>
        <v>0.23446649782586854</v>
      </c>
      <c r="F47" s="25">
        <f t="shared" si="0"/>
        <v>0.22361279716592938</v>
      </c>
      <c r="G47" s="28">
        <f t="shared" si="2"/>
        <v>-0.73674736706425392</v>
      </c>
      <c r="H47" s="25">
        <v>0.22361279716592938</v>
      </c>
      <c r="I47" s="25">
        <f t="shared" si="3"/>
        <v>0.78850051785818742</v>
      </c>
      <c r="J47" s="25">
        <f t="shared" si="4"/>
        <v>-0.55403402003231883</v>
      </c>
    </row>
    <row r="48" spans="1:11" x14ac:dyDescent="0.25">
      <c r="A48" s="15" t="s">
        <v>40</v>
      </c>
      <c r="B48" s="12">
        <v>4.3940000000000001</v>
      </c>
      <c r="C48" s="7">
        <v>1.2645003715097201</v>
      </c>
      <c r="D48" s="4">
        <v>10.7778471590793</v>
      </c>
      <c r="E48" s="25">
        <f t="shared" si="1"/>
        <v>47.357860416994448</v>
      </c>
      <c r="F48" s="25">
        <f t="shared" si="0"/>
        <v>37.451835906107846</v>
      </c>
      <c r="G48" s="28">
        <f t="shared" si="2"/>
        <v>9.5133467875695796</v>
      </c>
      <c r="H48" s="25">
        <v>4.4000000000000004</v>
      </c>
      <c r="I48" s="25">
        <f t="shared" si="3"/>
        <v>5.5562146324137105</v>
      </c>
      <c r="J48" s="25">
        <f t="shared" si="4"/>
        <v>41.801645784580735</v>
      </c>
      <c r="K48" s="20">
        <v>42</v>
      </c>
    </row>
    <row r="49" spans="1:11" x14ac:dyDescent="0.25">
      <c r="A49" s="15" t="s">
        <v>41</v>
      </c>
      <c r="B49" s="12">
        <v>72.552999999999997</v>
      </c>
      <c r="C49" s="7">
        <v>0.75332817754500003</v>
      </c>
      <c r="D49" s="4">
        <v>2.7746500589115302</v>
      </c>
      <c r="E49" s="25">
        <f t="shared" si="1"/>
        <v>201.30918572420825</v>
      </c>
      <c r="F49" s="25">
        <f t="shared" si="0"/>
        <v>267.22641170843906</v>
      </c>
      <c r="G49" s="28">
        <f t="shared" si="2"/>
        <v>2.0213218813665303</v>
      </c>
      <c r="H49" s="25">
        <v>72.599999999999994</v>
      </c>
      <c r="I49" s="25">
        <f t="shared" si="3"/>
        <v>54.656219265422386</v>
      </c>
      <c r="J49" s="25">
        <f t="shared" si="4"/>
        <v>146.65296645878587</v>
      </c>
      <c r="K49" s="20">
        <v>147</v>
      </c>
    </row>
    <row r="50" spans="1:11" x14ac:dyDescent="0.25">
      <c r="A50" s="15" t="s">
        <v>42</v>
      </c>
      <c r="B50" s="12">
        <v>2.1000000000000001E-2</v>
      </c>
      <c r="C50" s="7">
        <v>3.8913135600922799</v>
      </c>
      <c r="D50" s="4">
        <v>1.1997216092635501</v>
      </c>
      <c r="E50" s="25">
        <f t="shared" si="1"/>
        <v>2.5194153794534553E-2</v>
      </c>
      <c r="F50" s="25">
        <f t="shared" si="0"/>
        <v>6.4744599491841238E-3</v>
      </c>
      <c r="G50" s="28">
        <f t="shared" si="2"/>
        <v>-2.6915919508287298</v>
      </c>
      <c r="H50" s="25">
        <v>6.4744599491841238E-3</v>
      </c>
      <c r="I50" s="25">
        <f t="shared" si="3"/>
        <v>8.1717584761937884E-2</v>
      </c>
      <c r="J50" s="25">
        <f t="shared" si="4"/>
        <v>-5.6523430967403331E-2</v>
      </c>
    </row>
    <row r="51" spans="1:11" x14ac:dyDescent="0.25">
      <c r="A51" s="16" t="s">
        <v>43</v>
      </c>
      <c r="B51" s="13">
        <v>4.7060000000000004</v>
      </c>
      <c r="C51" s="7">
        <v>2.4807404014098302</v>
      </c>
      <c r="D51" s="4">
        <v>1.5330444023534699</v>
      </c>
      <c r="E51" s="25">
        <f t="shared" si="1"/>
        <v>7.2145069574754306</v>
      </c>
      <c r="F51" s="25">
        <f t="shared" si="0"/>
        <v>2.9082071438733985</v>
      </c>
      <c r="G51" s="28">
        <f t="shared" si="2"/>
        <v>-0.94769599905636026</v>
      </c>
      <c r="H51" s="25">
        <v>2.9082071438733985</v>
      </c>
      <c r="I51" s="25">
        <f t="shared" si="3"/>
        <v>11.674364329034661</v>
      </c>
      <c r="J51" s="25">
        <f t="shared" si="4"/>
        <v>-4.4598573715592309</v>
      </c>
    </row>
    <row r="52" spans="1:11" x14ac:dyDescent="0.25">
      <c r="A52" s="15" t="s">
        <v>44</v>
      </c>
      <c r="B52" s="12">
        <v>21.622</v>
      </c>
      <c r="C52" s="7">
        <v>1.2179842897511901</v>
      </c>
      <c r="D52" s="4">
        <v>1.62550944296008</v>
      </c>
      <c r="E52" s="25">
        <f t="shared" si="1"/>
        <v>35.146765175682852</v>
      </c>
      <c r="F52" s="25">
        <f t="shared" si="0"/>
        <v>28.856501246713645</v>
      </c>
      <c r="G52" s="28">
        <f t="shared" si="2"/>
        <v>0.40752515320888993</v>
      </c>
      <c r="H52" s="25">
        <v>21.6</v>
      </c>
      <c r="I52" s="25">
        <f t="shared" si="3"/>
        <v>26.335256313000233</v>
      </c>
      <c r="J52" s="25">
        <f t="shared" si="4"/>
        <v>8.8115088626826186</v>
      </c>
      <c r="K52" s="20">
        <v>9</v>
      </c>
    </row>
    <row r="53" spans="1:11" x14ac:dyDescent="0.25">
      <c r="A53" s="15" t="s">
        <v>45</v>
      </c>
      <c r="B53" s="12">
        <v>4.2709999999999999</v>
      </c>
      <c r="C53" s="7">
        <v>3.7731075995648302</v>
      </c>
      <c r="D53" s="4">
        <v>2.7939593416952899</v>
      </c>
      <c r="E53" s="25">
        <f t="shared" si="1"/>
        <v>11.933000348380583</v>
      </c>
      <c r="F53" s="25">
        <f t="shared" si="0"/>
        <v>3.1626451230166004</v>
      </c>
      <c r="G53" s="28">
        <f t="shared" si="2"/>
        <v>-0.97914825786954029</v>
      </c>
      <c r="H53" s="25">
        <v>3.1626451230166004</v>
      </c>
      <c r="I53" s="25">
        <f t="shared" si="3"/>
        <v>16.11494255774139</v>
      </c>
      <c r="J53" s="25">
        <f t="shared" si="4"/>
        <v>-4.1819422093608072</v>
      </c>
    </row>
    <row r="54" spans="1:11" x14ac:dyDescent="0.25">
      <c r="A54" s="15" t="s">
        <v>46</v>
      </c>
      <c r="B54" s="12">
        <v>11.363</v>
      </c>
      <c r="C54" s="7">
        <v>1.85549997270043</v>
      </c>
      <c r="D54" s="4">
        <v>0.75782397682460101</v>
      </c>
      <c r="E54" s="25">
        <f t="shared" si="1"/>
        <v>8.6111538486579402</v>
      </c>
      <c r="F54" s="25">
        <f t="shared" si="0"/>
        <v>4.6408806118846595</v>
      </c>
      <c r="G54" s="28">
        <f t="shared" si="2"/>
        <v>-1.0976759958758291</v>
      </c>
      <c r="H54" s="25">
        <v>4.6408806118846595</v>
      </c>
      <c r="I54" s="25">
        <f t="shared" si="3"/>
        <v>21.084046189794986</v>
      </c>
      <c r="J54" s="25">
        <f t="shared" si="4"/>
        <v>-12.472892341137046</v>
      </c>
    </row>
    <row r="55" spans="1:11" x14ac:dyDescent="0.25">
      <c r="A55" s="16" t="s">
        <v>47</v>
      </c>
      <c r="B55" s="13">
        <v>1.1419999999999999</v>
      </c>
      <c r="C55" s="7">
        <v>3.3065015952330499</v>
      </c>
      <c r="D55" s="4">
        <v>0.315839573382734</v>
      </c>
      <c r="E55" s="25">
        <f t="shared" si="1"/>
        <v>0.36068879280308219</v>
      </c>
      <c r="F55" s="25">
        <f t="shared" si="0"/>
        <v>0.10908471761304564</v>
      </c>
      <c r="G55" s="28">
        <f t="shared" si="2"/>
        <v>-2.9906620218503157</v>
      </c>
      <c r="H55" s="25">
        <v>0.10908471761304564</v>
      </c>
      <c r="I55" s="25">
        <f t="shared" si="3"/>
        <v>3.7760248217561427</v>
      </c>
      <c r="J55" s="25">
        <f t="shared" si="4"/>
        <v>-3.4153360289530603</v>
      </c>
    </row>
    <row r="56" spans="1:11" x14ac:dyDescent="0.25">
      <c r="A56" s="15" t="s">
        <v>48</v>
      </c>
      <c r="B56" s="12">
        <v>10.545</v>
      </c>
      <c r="C56" s="7">
        <v>5.29089428938794</v>
      </c>
      <c r="D56" s="4">
        <v>2.4512104501727801</v>
      </c>
      <c r="E56" s="25">
        <f t="shared" si="1"/>
        <v>25.848014197071965</v>
      </c>
      <c r="F56" s="25">
        <f t="shared" si="0"/>
        <v>4.885377175067716</v>
      </c>
      <c r="G56" s="28">
        <f t="shared" si="2"/>
        <v>-2.83968383921516</v>
      </c>
      <c r="H56" s="25">
        <v>4.885377175067716</v>
      </c>
      <c r="I56" s="25">
        <f t="shared" si="3"/>
        <v>55.792480281595829</v>
      </c>
      <c r="J56" s="25">
        <f t="shared" si="4"/>
        <v>-29.944466084523864</v>
      </c>
    </row>
    <row r="57" spans="1:11" x14ac:dyDescent="0.25">
      <c r="A57" s="15" t="s">
        <v>49</v>
      </c>
      <c r="B57" s="12">
        <v>5.6239999999999997</v>
      </c>
      <c r="C57" s="7">
        <v>6.1083753606417597</v>
      </c>
      <c r="D57" s="4">
        <v>4.5738596517441703</v>
      </c>
      <c r="E57" s="25">
        <f t="shared" si="1"/>
        <v>25.723386681409213</v>
      </c>
      <c r="F57" s="25">
        <f t="shared" si="0"/>
        <v>4.2111666626044828</v>
      </c>
      <c r="G57" s="28">
        <f t="shared" si="2"/>
        <v>-1.5345157088975894</v>
      </c>
      <c r="H57" s="25">
        <v>4.2111666626044828</v>
      </c>
      <c r="I57" s="25">
        <f t="shared" si="3"/>
        <v>34.353503028249257</v>
      </c>
      <c r="J57" s="25">
        <f t="shared" si="4"/>
        <v>-8.6301163468400439</v>
      </c>
    </row>
    <row r="58" spans="1:11" x14ac:dyDescent="0.25">
      <c r="A58" s="15" t="s">
        <v>50</v>
      </c>
      <c r="B58" s="12">
        <v>0.86499999999999999</v>
      </c>
      <c r="C58" s="7">
        <v>2.7852562757833002</v>
      </c>
      <c r="D58" s="4">
        <v>0.76504483523848898</v>
      </c>
      <c r="E58" s="25">
        <f t="shared" si="1"/>
        <v>0.66176378248129297</v>
      </c>
      <c r="F58" s="25">
        <f t="shared" si="0"/>
        <v>0.23759529355882505</v>
      </c>
      <c r="G58" s="28">
        <f t="shared" si="2"/>
        <v>-2.0202114405448111</v>
      </c>
      <c r="H58" s="25">
        <v>0.23759529355882505</v>
      </c>
      <c r="I58" s="25">
        <f t="shared" si="3"/>
        <v>2.4092466785525546</v>
      </c>
      <c r="J58" s="25">
        <f t="shared" si="4"/>
        <v>-1.7474828960712616</v>
      </c>
    </row>
    <row r="59" spans="1:11" x14ac:dyDescent="0.25">
      <c r="A59" s="16" t="s">
        <v>51</v>
      </c>
      <c r="B59" s="13">
        <v>7.1999999999999995E-2</v>
      </c>
      <c r="C59" s="7">
        <v>2.2461788067428898</v>
      </c>
      <c r="D59" s="4">
        <v>1.0227773060554</v>
      </c>
      <c r="E59" s="25">
        <f t="shared" si="1"/>
        <v>7.3639966035988796E-2</v>
      </c>
      <c r="F59" s="25">
        <f t="shared" si="0"/>
        <v>3.2784552064566798E-2</v>
      </c>
      <c r="G59" s="28">
        <f t="shared" si="2"/>
        <v>-1.2234015006874899</v>
      </c>
      <c r="H59" s="25">
        <v>3.2784552064566798E-2</v>
      </c>
      <c r="I59" s="25">
        <f t="shared" si="3"/>
        <v>0.16172487408548805</v>
      </c>
      <c r="J59" s="25">
        <f t="shared" si="4"/>
        <v>-8.8084908049499255E-2</v>
      </c>
    </row>
    <row r="60" spans="1:11" x14ac:dyDescent="0.25">
      <c r="A60" s="15" t="s">
        <v>52</v>
      </c>
      <c r="B60" s="12">
        <v>10.281000000000001</v>
      </c>
      <c r="C60" s="7">
        <v>1.52548070840356</v>
      </c>
      <c r="D60" s="4">
        <v>0.557132694808252</v>
      </c>
      <c r="E60" s="25">
        <f t="shared" si="1"/>
        <v>5.7278812353236388</v>
      </c>
      <c r="F60" s="25">
        <f t="shared" si="0"/>
        <v>3.7548041111040718</v>
      </c>
      <c r="G60" s="28">
        <f t="shared" si="2"/>
        <v>-0.96834801359530798</v>
      </c>
      <c r="H60" s="25">
        <v>3.7548041111040718</v>
      </c>
      <c r="I60" s="25">
        <f t="shared" si="3"/>
        <v>15.683467163097001</v>
      </c>
      <c r="J60" s="25">
        <f t="shared" si="4"/>
        <v>-9.9555859277733632</v>
      </c>
    </row>
    <row r="61" spans="1:11" x14ac:dyDescent="0.25">
      <c r="A61" s="15" t="s">
        <v>53</v>
      </c>
      <c r="B61" s="12">
        <v>15.661</v>
      </c>
      <c r="C61" s="7">
        <v>1.93705150762926</v>
      </c>
      <c r="D61" s="4">
        <v>2.1958582146644798</v>
      </c>
      <c r="E61" s="25">
        <f t="shared" si="1"/>
        <v>34.389335499860415</v>
      </c>
      <c r="F61" s="25">
        <f t="shared" si="0"/>
        <v>17.753444017577632</v>
      </c>
      <c r="G61" s="28">
        <f t="shared" si="2"/>
        <v>0.2588067070352198</v>
      </c>
      <c r="H61" s="25">
        <v>15.7</v>
      </c>
      <c r="I61" s="25">
        <f t="shared" si="3"/>
        <v>30.336163660981839</v>
      </c>
      <c r="J61" s="25">
        <f t="shared" si="4"/>
        <v>4.0531718388785762</v>
      </c>
      <c r="K61" s="20">
        <v>4</v>
      </c>
    </row>
    <row r="62" spans="1:11" x14ac:dyDescent="0.25">
      <c r="A62" s="15" t="s">
        <v>54</v>
      </c>
      <c r="B62" s="12">
        <v>87.614000000000004</v>
      </c>
      <c r="C62" s="7">
        <v>1.9550785597254401</v>
      </c>
      <c r="D62" s="4">
        <v>0.49690447090460399</v>
      </c>
      <c r="E62" s="25">
        <f t="shared" si="1"/>
        <v>43.53578831383598</v>
      </c>
      <c r="F62" s="25">
        <f t="shared" si="0"/>
        <v>22.268050609664453</v>
      </c>
      <c r="G62" s="28">
        <f t="shared" si="2"/>
        <v>-1.4581740888208361</v>
      </c>
      <c r="H62" s="25">
        <v>22.268050609664453</v>
      </c>
      <c r="I62" s="25">
        <f t="shared" si="3"/>
        <v>171.29225293178473</v>
      </c>
      <c r="J62" s="25">
        <f t="shared" si="4"/>
        <v>-127.75646461794875</v>
      </c>
    </row>
    <row r="63" spans="1:11" x14ac:dyDescent="0.25">
      <c r="A63" s="16" t="s">
        <v>55</v>
      </c>
      <c r="B63" s="13">
        <v>6.09</v>
      </c>
      <c r="C63" s="7">
        <v>1.8941856760053299</v>
      </c>
      <c r="D63" s="4">
        <v>0.594509335601766</v>
      </c>
      <c r="E63" s="25">
        <f t="shared" si="1"/>
        <v>3.6205618538147548</v>
      </c>
      <c r="F63" s="25">
        <f t="shared" si="0"/>
        <v>1.9114081051706608</v>
      </c>
      <c r="G63" s="28">
        <f t="shared" si="2"/>
        <v>-1.2996763404035638</v>
      </c>
      <c r="H63" s="25">
        <v>1.9114081051706608</v>
      </c>
      <c r="I63" s="25">
        <f t="shared" si="3"/>
        <v>11.53559076687246</v>
      </c>
      <c r="J63" s="25">
        <f t="shared" si="4"/>
        <v>-7.9150289130577054</v>
      </c>
    </row>
    <row r="64" spans="1:11" x14ac:dyDescent="0.25">
      <c r="A64" s="15" t="s">
        <v>56</v>
      </c>
      <c r="B64" s="12">
        <v>0.79700000000000004</v>
      </c>
      <c r="C64" s="7">
        <v>3.1186041329790499</v>
      </c>
      <c r="D64" s="4">
        <v>4.0461325690216698</v>
      </c>
      <c r="E64" s="25">
        <f t="shared" si="1"/>
        <v>3.2247676575102711</v>
      </c>
      <c r="F64" s="25">
        <f t="shared" si="0"/>
        <v>1.0340420008453617</v>
      </c>
      <c r="G64" s="28">
        <f t="shared" si="2"/>
        <v>0.92752843604261992</v>
      </c>
      <c r="H64" s="25">
        <v>0.8</v>
      </c>
      <c r="I64" s="25">
        <f t="shared" si="3"/>
        <v>2.4855274939843031</v>
      </c>
      <c r="J64" s="25">
        <f t="shared" si="4"/>
        <v>0.739240163525968</v>
      </c>
      <c r="K64" s="20">
        <v>1</v>
      </c>
    </row>
    <row r="65" spans="1:11" x14ac:dyDescent="0.25">
      <c r="A65" s="15" t="s">
        <v>57</v>
      </c>
      <c r="B65" s="12">
        <v>4.9989999999999997</v>
      </c>
      <c r="C65" s="7">
        <v>0.50450388734415197</v>
      </c>
      <c r="D65" s="4">
        <v>1.5890717849587599</v>
      </c>
      <c r="E65" s="25">
        <f t="shared" si="1"/>
        <v>7.9437698530088401</v>
      </c>
      <c r="F65" s="25">
        <f t="shared" si="0"/>
        <v>15.745705934650063</v>
      </c>
      <c r="G65" s="28">
        <f t="shared" si="2"/>
        <v>1.0845678976146078</v>
      </c>
      <c r="H65" s="25">
        <v>5</v>
      </c>
      <c r="I65" s="25">
        <f t="shared" si="3"/>
        <v>2.5220149328334154</v>
      </c>
      <c r="J65" s="25">
        <f t="shared" si="4"/>
        <v>5.4217549201754247</v>
      </c>
      <c r="K65" s="20">
        <v>5</v>
      </c>
    </row>
    <row r="66" spans="1:11" x14ac:dyDescent="0.25">
      <c r="A66" s="15" t="s">
        <v>58</v>
      </c>
      <c r="B66" s="12">
        <v>1.32</v>
      </c>
      <c r="C66" s="7">
        <v>7.0102285269858404</v>
      </c>
      <c r="D66" s="4">
        <v>10.235371323506101</v>
      </c>
      <c r="E66" s="25">
        <f t="shared" si="1"/>
        <v>13.510690147028054</v>
      </c>
      <c r="F66" s="25">
        <f t="shared" si="0"/>
        <v>1.927282412409056</v>
      </c>
      <c r="G66" s="28">
        <f t="shared" si="2"/>
        <v>3.2251427965202604</v>
      </c>
      <c r="H66" s="25">
        <v>1.3</v>
      </c>
      <c r="I66" s="25">
        <f t="shared" si="3"/>
        <v>9.2535016556213101</v>
      </c>
      <c r="J66" s="25">
        <f t="shared" si="4"/>
        <v>4.2571884914067439</v>
      </c>
      <c r="K66" s="20">
        <v>4</v>
      </c>
    </row>
    <row r="67" spans="1:11" x14ac:dyDescent="0.25">
      <c r="A67" s="16" t="s">
        <v>59</v>
      </c>
      <c r="B67" s="13">
        <v>94.558000000000007</v>
      </c>
      <c r="C67" s="7">
        <v>1.0123552982322199</v>
      </c>
      <c r="D67" s="4">
        <v>0.57139661946679998</v>
      </c>
      <c r="E67" s="25">
        <f t="shared" si="1"/>
        <v>54.030121543541675</v>
      </c>
      <c r="F67" s="25">
        <f t="shared" si="0"/>
        <v>53.370710498467638</v>
      </c>
      <c r="G67" s="28">
        <f t="shared" si="2"/>
        <v>-0.44095867876541994</v>
      </c>
      <c r="H67" s="25">
        <v>53.370710498467638</v>
      </c>
      <c r="I67" s="25">
        <f t="shared" si="3"/>
        <v>95.726292290242256</v>
      </c>
      <c r="J67" s="25">
        <f t="shared" si="4"/>
        <v>-41.696170746700581</v>
      </c>
    </row>
    <row r="68" spans="1:11" x14ac:dyDescent="0.25">
      <c r="A68" s="15" t="s">
        <v>60</v>
      </c>
      <c r="B68" s="12">
        <v>0.88</v>
      </c>
      <c r="C68" s="7">
        <v>3.3250687073160599</v>
      </c>
      <c r="D68" s="4">
        <v>2.3615167966731101</v>
      </c>
      <c r="E68" s="25">
        <f t="shared" si="1"/>
        <v>2.078134781072337</v>
      </c>
      <c r="F68" s="25">
        <f t="shared" si="0"/>
        <v>0.62499002697293826</v>
      </c>
      <c r="G68" s="28">
        <f t="shared" si="2"/>
        <v>-0.96355191064294976</v>
      </c>
      <c r="H68" s="25">
        <v>0.62499002697293826</v>
      </c>
      <c r="I68" s="25">
        <f t="shared" si="3"/>
        <v>2.9260604624381328</v>
      </c>
      <c r="J68" s="25">
        <f t="shared" si="4"/>
        <v>-0.84792568136579582</v>
      </c>
    </row>
    <row r="69" spans="1:11" x14ac:dyDescent="0.25">
      <c r="A69" s="15" t="s">
        <v>61</v>
      </c>
      <c r="B69" s="12">
        <v>5.4530000000000003</v>
      </c>
      <c r="C69" s="7">
        <v>6.7348578395759899</v>
      </c>
      <c r="D69" s="4">
        <v>13.340985937676299</v>
      </c>
      <c r="E69" s="25">
        <f t="shared" si="1"/>
        <v>72.748396318148863</v>
      </c>
      <c r="F69" s="25">
        <f t="shared" si="0"/>
        <v>10.801771626218754</v>
      </c>
      <c r="G69" s="28">
        <f t="shared" si="2"/>
        <v>6.6061280981003092</v>
      </c>
      <c r="H69" s="25">
        <v>5.5</v>
      </c>
      <c r="I69" s="25">
        <f t="shared" si="3"/>
        <v>36.725179799207872</v>
      </c>
      <c r="J69" s="25">
        <f t="shared" si="4"/>
        <v>36.023216518940991</v>
      </c>
      <c r="K69" s="20">
        <v>36</v>
      </c>
    </row>
    <row r="70" spans="1:11" x14ac:dyDescent="0.25">
      <c r="A70" s="15" t="s">
        <v>62</v>
      </c>
      <c r="B70" s="12">
        <v>63.881999999999998</v>
      </c>
      <c r="C70" s="7">
        <v>5.0627956282811901</v>
      </c>
      <c r="D70" s="4">
        <v>2.9104246659652402</v>
      </c>
      <c r="E70" s="25">
        <f t="shared" si="1"/>
        <v>185.92374851119146</v>
      </c>
      <c r="F70" s="25">
        <f t="shared" si="0"/>
        <v>36.723534221410446</v>
      </c>
      <c r="G70" s="28">
        <f t="shared" si="2"/>
        <v>-2.1523709623159499</v>
      </c>
      <c r="H70" s="25">
        <v>36.723534221410446</v>
      </c>
      <c r="I70" s="25">
        <f t="shared" si="3"/>
        <v>323.421510325859</v>
      </c>
      <c r="J70" s="25">
        <f t="shared" si="4"/>
        <v>-137.49776181466754</v>
      </c>
    </row>
    <row r="71" spans="1:11" x14ac:dyDescent="0.25">
      <c r="A71" s="16" t="s">
        <v>63</v>
      </c>
      <c r="B71" s="13">
        <v>0.254</v>
      </c>
      <c r="C71" s="7">
        <v>2.5906764766452799</v>
      </c>
      <c r="D71" s="4">
        <v>106.24131707564</v>
      </c>
      <c r="E71" s="25">
        <f t="shared" si="1"/>
        <v>26.98529453721256</v>
      </c>
      <c r="F71" s="25">
        <f t="shared" si="0"/>
        <v>10.416312025250011</v>
      </c>
      <c r="G71" s="28">
        <f t="shared" si="2"/>
        <v>103.65064059899471</v>
      </c>
      <c r="H71" s="25">
        <v>0.3</v>
      </c>
      <c r="I71" s="25">
        <f t="shared" si="3"/>
        <v>0.65803182506790114</v>
      </c>
      <c r="J71" s="25">
        <f t="shared" si="4"/>
        <v>26.327262712144659</v>
      </c>
      <c r="K71" s="20">
        <v>26</v>
      </c>
    </row>
    <row r="72" spans="1:11" x14ac:dyDescent="0.25">
      <c r="A72" s="15" t="s">
        <v>64</v>
      </c>
      <c r="B72" s="12">
        <v>0.27700000000000002</v>
      </c>
      <c r="C72" s="7">
        <v>4.0355211229516303</v>
      </c>
      <c r="D72" s="4">
        <v>1.3531030394026899</v>
      </c>
      <c r="E72" s="25">
        <f t="shared" si="1"/>
        <v>0.37480954191454513</v>
      </c>
      <c r="F72" s="25">
        <f t="shared" si="0"/>
        <v>9.287760626077575E-2</v>
      </c>
      <c r="G72" s="28">
        <f t="shared" si="2"/>
        <v>-2.6824180835489404</v>
      </c>
      <c r="H72" s="25">
        <v>9.287760626077575E-2</v>
      </c>
      <c r="I72" s="25">
        <f t="shared" si="3"/>
        <v>1.1178393510576017</v>
      </c>
      <c r="J72" s="25">
        <f t="shared" si="4"/>
        <v>-0.7430298091430565</v>
      </c>
    </row>
    <row r="73" spans="1:11" x14ac:dyDescent="0.25">
      <c r="A73" s="15" t="s">
        <v>65</v>
      </c>
      <c r="B73" s="12">
        <v>1.65</v>
      </c>
      <c r="C73" s="7">
        <v>2.4475025811151099</v>
      </c>
      <c r="D73" s="4">
        <v>26.194586837519601</v>
      </c>
      <c r="E73" s="25">
        <f t="shared" si="1"/>
        <v>43.221068281907343</v>
      </c>
      <c r="F73" s="25">
        <f t="shared" si="0"/>
        <v>17.659253401978162</v>
      </c>
      <c r="G73" s="28">
        <f t="shared" si="2"/>
        <v>23.747084256404491</v>
      </c>
      <c r="H73" s="25">
        <v>1.7</v>
      </c>
      <c r="I73" s="25">
        <f t="shared" si="3"/>
        <v>4.0383792588399308</v>
      </c>
      <c r="J73" s="25">
        <f t="shared" si="4"/>
        <v>39.182689023067411</v>
      </c>
      <c r="K73" s="20">
        <v>39</v>
      </c>
    </row>
    <row r="74" spans="1:11" x14ac:dyDescent="0.25">
      <c r="A74" s="15" t="s">
        <v>66</v>
      </c>
      <c r="B74" s="12">
        <v>1.867</v>
      </c>
      <c r="C74" s="7">
        <v>0.91878127196888604</v>
      </c>
      <c r="D74" s="4">
        <v>0.75000362032522305</v>
      </c>
      <c r="E74" s="25">
        <f t="shared" si="1"/>
        <v>1.4002567591471915</v>
      </c>
      <c r="F74" s="25">
        <f t="shared" si="0"/>
        <v>1.5240371151085135</v>
      </c>
      <c r="G74" s="28">
        <f t="shared" si="2"/>
        <v>-0.16877765164366298</v>
      </c>
      <c r="H74" s="25">
        <v>1.5240371151085135</v>
      </c>
      <c r="I74" s="25">
        <f t="shared" si="3"/>
        <v>1.7153646347659102</v>
      </c>
      <c r="J74" s="25">
        <f t="shared" si="4"/>
        <v>-0.31510787561871867</v>
      </c>
    </row>
    <row r="75" spans="1:11" x14ac:dyDescent="0.25">
      <c r="A75" s="16" t="s">
        <v>67</v>
      </c>
      <c r="B75" s="13">
        <v>4.0830000000000002</v>
      </c>
      <c r="C75" s="7">
        <v>1.7286684999134001</v>
      </c>
      <c r="D75" s="4">
        <v>1.27288227656425</v>
      </c>
      <c r="E75" s="25">
        <f t="shared" si="1"/>
        <v>5.1971783352118335</v>
      </c>
      <c r="F75" s="25">
        <f t="shared" ref="F75:F138" si="5">PRODUCT(E75,1/C75)</f>
        <v>3.0064632608693875</v>
      </c>
      <c r="G75" s="28">
        <f t="shared" si="2"/>
        <v>-0.45578622334915009</v>
      </c>
      <c r="H75" s="25">
        <v>3.0064632608693875</v>
      </c>
      <c r="I75" s="25">
        <f t="shared" si="3"/>
        <v>7.0581534851464127</v>
      </c>
      <c r="J75" s="25">
        <f t="shared" si="4"/>
        <v>-1.8609751499345792</v>
      </c>
    </row>
    <row r="76" spans="1:11" x14ac:dyDescent="0.25">
      <c r="A76" s="15" t="s">
        <v>68</v>
      </c>
      <c r="B76" s="12">
        <v>80.566000000000003</v>
      </c>
      <c r="C76" s="7">
        <v>5.4607612543786201</v>
      </c>
      <c r="D76" s="4">
        <v>2.2497371975039799</v>
      </c>
      <c r="E76" s="25">
        <f t="shared" ref="E76:E139" si="6">PRODUCT(B76,D76)</f>
        <v>181.25232705410565</v>
      </c>
      <c r="F76" s="25">
        <f t="shared" si="5"/>
        <v>33.191769171152011</v>
      </c>
      <c r="G76" s="28">
        <f t="shared" ref="G76:G139" si="7">SUM(D76,-C76)</f>
        <v>-3.2110240568746402</v>
      </c>
      <c r="H76" s="25">
        <v>33.191769171152011</v>
      </c>
      <c r="I76" s="25">
        <f t="shared" ref="I76:I139" si="8">PRODUCT(B76,C76)</f>
        <v>439.95169122026795</v>
      </c>
      <c r="J76" s="25">
        <f t="shared" ref="J76:J139" si="9">SUM(E76,-I76)</f>
        <v>-258.6993641661623</v>
      </c>
    </row>
    <row r="77" spans="1:11" x14ac:dyDescent="0.25">
      <c r="A77" s="15" t="s">
        <v>69</v>
      </c>
      <c r="B77" s="12">
        <v>26.164000000000001</v>
      </c>
      <c r="C77" s="7">
        <v>1.9203972644378999</v>
      </c>
      <c r="D77" s="4">
        <v>1.2879697208459999</v>
      </c>
      <c r="E77" s="25">
        <f t="shared" si="6"/>
        <v>33.698439776214741</v>
      </c>
      <c r="F77" s="25">
        <f t="shared" si="5"/>
        <v>17.547639959838346</v>
      </c>
      <c r="G77" s="28">
        <f t="shared" si="7"/>
        <v>-0.63242754359190001</v>
      </c>
      <c r="H77" s="25">
        <v>17.547639959838346</v>
      </c>
      <c r="I77" s="25">
        <f t="shared" si="8"/>
        <v>50.245274026753215</v>
      </c>
      <c r="J77" s="25">
        <f t="shared" si="9"/>
        <v>-16.546834250538474</v>
      </c>
    </row>
    <row r="78" spans="1:11" x14ac:dyDescent="0.25">
      <c r="A78" s="15" t="s">
        <v>70</v>
      </c>
      <c r="B78" s="12">
        <v>11.055</v>
      </c>
      <c r="C78" s="7">
        <v>4.2071495126751097</v>
      </c>
      <c r="D78" s="4">
        <v>1.50081758641272</v>
      </c>
      <c r="E78" s="25">
        <f t="shared" si="6"/>
        <v>16.59153841779262</v>
      </c>
      <c r="F78" s="25">
        <f t="shared" si="5"/>
        <v>3.9436531475305037</v>
      </c>
      <c r="G78" s="28">
        <f t="shared" si="7"/>
        <v>-2.7063319262623899</v>
      </c>
      <c r="H78" s="25">
        <v>3.9436531475305037</v>
      </c>
      <c r="I78" s="25">
        <f t="shared" si="8"/>
        <v>46.510037862623335</v>
      </c>
      <c r="J78" s="25">
        <f t="shared" si="9"/>
        <v>-29.918499444830715</v>
      </c>
    </row>
    <row r="79" spans="1:11" x14ac:dyDescent="0.25">
      <c r="A79" s="16" t="s">
        <v>71</v>
      </c>
      <c r="B79" s="13">
        <v>0.106</v>
      </c>
      <c r="C79" s="7">
        <v>3.05037265633882</v>
      </c>
      <c r="D79" s="4">
        <v>1.95596324736572</v>
      </c>
      <c r="E79" s="25">
        <f t="shared" si="6"/>
        <v>0.20733210422076631</v>
      </c>
      <c r="F79" s="25">
        <f t="shared" si="5"/>
        <v>6.7969434419732397E-2</v>
      </c>
      <c r="G79" s="28">
        <f t="shared" si="7"/>
        <v>-1.0944094089731</v>
      </c>
      <c r="H79" s="25">
        <v>6.7969434419732397E-2</v>
      </c>
      <c r="I79" s="25">
        <f t="shared" si="8"/>
        <v>0.32333950157191493</v>
      </c>
      <c r="J79" s="25">
        <f t="shared" si="9"/>
        <v>-0.11600739735114862</v>
      </c>
    </row>
    <row r="80" spans="1:11" x14ac:dyDescent="0.25">
      <c r="A80" s="15" t="s">
        <v>72</v>
      </c>
      <c r="B80" s="12">
        <v>0.46400000000000002</v>
      </c>
      <c r="C80" s="7">
        <v>3.68721064198885</v>
      </c>
      <c r="D80" s="4">
        <v>0.43896303041816598</v>
      </c>
      <c r="E80" s="25">
        <f t="shared" si="6"/>
        <v>0.20367884611402903</v>
      </c>
      <c r="F80" s="25">
        <f t="shared" si="5"/>
        <v>5.523927594333651E-2</v>
      </c>
      <c r="G80" s="28">
        <f t="shared" si="7"/>
        <v>-3.248247611570684</v>
      </c>
      <c r="H80" s="25">
        <v>5.523927594333651E-2</v>
      </c>
      <c r="I80" s="25">
        <f t="shared" si="8"/>
        <v>1.7108657378828265</v>
      </c>
      <c r="J80" s="25">
        <f t="shared" si="9"/>
        <v>-1.5071868917687974</v>
      </c>
    </row>
    <row r="81" spans="1:11" x14ac:dyDescent="0.25">
      <c r="A81" s="15" t="s">
        <v>73</v>
      </c>
      <c r="B81" s="12">
        <v>15.691000000000001</v>
      </c>
      <c r="C81" s="7">
        <v>1.6971792951912299</v>
      </c>
      <c r="D81" s="4">
        <v>0.94584259692785699</v>
      </c>
      <c r="E81" s="25">
        <f t="shared" si="6"/>
        <v>14.841216188395006</v>
      </c>
      <c r="F81" s="25">
        <f t="shared" si="5"/>
        <v>8.744636604067674</v>
      </c>
      <c r="G81" s="28">
        <f t="shared" si="7"/>
        <v>-0.7513366982633729</v>
      </c>
      <c r="H81" s="25">
        <v>8.744636604067674</v>
      </c>
      <c r="I81" s="25">
        <f t="shared" si="8"/>
        <v>26.63044032084559</v>
      </c>
      <c r="J81" s="25">
        <f t="shared" si="9"/>
        <v>-11.789224132450585</v>
      </c>
    </row>
    <row r="82" spans="1:11" x14ac:dyDescent="0.25">
      <c r="A82" s="15" t="s">
        <v>74</v>
      </c>
      <c r="B82" s="12">
        <v>11.949</v>
      </c>
      <c r="C82" s="7">
        <v>1.37376653704142</v>
      </c>
      <c r="D82" s="4">
        <v>1.99610491684637</v>
      </c>
      <c r="E82" s="25">
        <f t="shared" si="6"/>
        <v>23.851457651397276</v>
      </c>
      <c r="F82" s="25">
        <f t="shared" si="5"/>
        <v>17.362089560548188</v>
      </c>
      <c r="G82" s="28">
        <f t="shared" si="7"/>
        <v>0.62233837980494999</v>
      </c>
      <c r="H82" s="25">
        <v>11.9</v>
      </c>
      <c r="I82" s="25">
        <f t="shared" si="8"/>
        <v>16.415136351107929</v>
      </c>
      <c r="J82" s="25">
        <f t="shared" si="9"/>
        <v>7.4363213002893467</v>
      </c>
      <c r="K82" s="20">
        <v>7</v>
      </c>
    </row>
    <row r="83" spans="1:11" x14ac:dyDescent="0.25">
      <c r="A83" s="16" t="s">
        <v>75</v>
      </c>
      <c r="B83" s="13">
        <v>1.7569999999999999</v>
      </c>
      <c r="C83" s="7">
        <v>1.3081682256735401</v>
      </c>
      <c r="D83" s="4">
        <v>2.88062146126087</v>
      </c>
      <c r="E83" s="25">
        <f t="shared" si="6"/>
        <v>5.0612519074353486</v>
      </c>
      <c r="F83" s="25">
        <f t="shared" si="5"/>
        <v>3.8689610465270614</v>
      </c>
      <c r="G83" s="28">
        <f t="shared" si="7"/>
        <v>1.57245323558733</v>
      </c>
      <c r="H83" s="25">
        <v>1.8</v>
      </c>
      <c r="I83" s="25">
        <f t="shared" si="8"/>
        <v>2.2984515725084096</v>
      </c>
      <c r="J83" s="25">
        <f t="shared" si="9"/>
        <v>2.762800334926939</v>
      </c>
      <c r="K83" s="20">
        <v>3</v>
      </c>
    </row>
    <row r="84" spans="1:11" x14ac:dyDescent="0.25">
      <c r="A84" s="15" t="s">
        <v>76</v>
      </c>
      <c r="B84" s="12">
        <v>0.76100000000000001</v>
      </c>
      <c r="C84" s="7">
        <v>3.3165248724476699</v>
      </c>
      <c r="D84" s="4">
        <v>69.500349374444696</v>
      </c>
      <c r="E84" s="25">
        <f t="shared" si="6"/>
        <v>52.889765873952413</v>
      </c>
      <c r="F84" s="25">
        <f t="shared" si="5"/>
        <v>15.94734485887289</v>
      </c>
      <c r="G84" s="28">
        <f t="shared" si="7"/>
        <v>66.183824501997023</v>
      </c>
      <c r="H84" s="25">
        <v>0.8</v>
      </c>
      <c r="I84" s="25">
        <f t="shared" si="8"/>
        <v>2.5238754279326767</v>
      </c>
      <c r="J84" s="25">
        <f t="shared" si="9"/>
        <v>50.365890446019733</v>
      </c>
      <c r="K84" s="20">
        <v>50</v>
      </c>
    </row>
    <row r="85" spans="1:11" x14ac:dyDescent="0.25">
      <c r="A85" s="15" t="s">
        <v>77</v>
      </c>
      <c r="B85" s="12">
        <v>10.430999999999999</v>
      </c>
      <c r="C85" s="7">
        <v>0.60719864157959902</v>
      </c>
      <c r="D85" s="4">
        <v>0.27921186352497601</v>
      </c>
      <c r="E85" s="25">
        <f t="shared" si="6"/>
        <v>2.9124589484290246</v>
      </c>
      <c r="F85" s="25">
        <f t="shared" si="5"/>
        <v>4.7965505009240443</v>
      </c>
      <c r="G85" s="28">
        <f t="shared" si="7"/>
        <v>-0.32798677805462301</v>
      </c>
      <c r="H85" s="25">
        <v>4.7965505009240443</v>
      </c>
      <c r="I85" s="25">
        <f t="shared" si="8"/>
        <v>6.3336890303167968</v>
      </c>
      <c r="J85" s="25">
        <f t="shared" si="9"/>
        <v>-3.4212300818877721</v>
      </c>
    </row>
    <row r="86" spans="1:11" x14ac:dyDescent="0.25">
      <c r="A86" s="15" t="s">
        <v>78</v>
      </c>
      <c r="B86" s="12">
        <v>7.8490000000000002</v>
      </c>
      <c r="C86" s="7">
        <v>1.70680889465828</v>
      </c>
      <c r="D86" s="4">
        <v>1.7413064500315201</v>
      </c>
      <c r="E86" s="25">
        <f t="shared" si="6"/>
        <v>13.667514326297402</v>
      </c>
      <c r="F86" s="25">
        <f t="shared" si="5"/>
        <v>8.0076418450079458</v>
      </c>
      <c r="G86" s="28">
        <f t="shared" si="7"/>
        <v>3.4497555373240063E-2</v>
      </c>
      <c r="H86" s="25">
        <v>7.8</v>
      </c>
      <c r="I86" s="25">
        <f t="shared" si="8"/>
        <v>13.39674301417284</v>
      </c>
      <c r="J86" s="25">
        <f t="shared" si="9"/>
        <v>0.27077131212456251</v>
      </c>
      <c r="K86" s="20">
        <v>1</v>
      </c>
    </row>
    <row r="87" spans="1:11" x14ac:dyDescent="0.25">
      <c r="A87" s="16" t="s">
        <v>79</v>
      </c>
      <c r="B87" s="13">
        <v>9.9250000000000007</v>
      </c>
      <c r="C87" s="7">
        <v>3.2627721563254899</v>
      </c>
      <c r="D87" s="4">
        <v>2.36334090763589</v>
      </c>
      <c r="E87" s="25">
        <f t="shared" si="6"/>
        <v>23.456158508286212</v>
      </c>
      <c r="F87" s="25">
        <f t="shared" si="5"/>
        <v>7.1890274234479081</v>
      </c>
      <c r="G87" s="28">
        <f t="shared" si="7"/>
        <v>-0.89943124868959989</v>
      </c>
      <c r="H87" s="25">
        <v>7.1890274234479081</v>
      </c>
      <c r="I87" s="25">
        <f t="shared" si="8"/>
        <v>32.38301365153049</v>
      </c>
      <c r="J87" s="25">
        <f t="shared" si="9"/>
        <v>-8.9268551432442784</v>
      </c>
    </row>
    <row r="88" spans="1:11" x14ac:dyDescent="0.25">
      <c r="A88" s="15" t="s">
        <v>80</v>
      </c>
      <c r="B88" s="12">
        <v>1279.499</v>
      </c>
      <c r="C88" s="7">
        <v>1.06333353801046</v>
      </c>
      <c r="D88" s="4">
        <v>0.43511709120303499</v>
      </c>
      <c r="E88" s="25">
        <f t="shared" si="6"/>
        <v>556.73188307719204</v>
      </c>
      <c r="F88" s="25">
        <f t="shared" si="5"/>
        <v>523.57220305386011</v>
      </c>
      <c r="G88" s="28">
        <f t="shared" si="7"/>
        <v>-0.62821644680742506</v>
      </c>
      <c r="H88" s="25">
        <v>523.57220305386011</v>
      </c>
      <c r="I88" s="25">
        <f t="shared" si="8"/>
        <v>1360.5341985508455</v>
      </c>
      <c r="J88" s="25">
        <f t="shared" si="9"/>
        <v>-803.80231547365349</v>
      </c>
    </row>
    <row r="89" spans="1:11" x14ac:dyDescent="0.25">
      <c r="A89" s="15" t="s">
        <v>81</v>
      </c>
      <c r="B89" s="12">
        <v>251.268</v>
      </c>
      <c r="C89" s="7">
        <v>1.44769487367745</v>
      </c>
      <c r="D89" s="4">
        <v>1.22259110143542</v>
      </c>
      <c r="E89" s="25">
        <f t="shared" si="6"/>
        <v>307.19802087547515</v>
      </c>
      <c r="F89" s="25">
        <f t="shared" si="5"/>
        <v>212.19804425716276</v>
      </c>
      <c r="G89" s="28">
        <f t="shared" si="7"/>
        <v>-0.22510377224202993</v>
      </c>
      <c r="H89" s="25">
        <v>212.19804425716276</v>
      </c>
      <c r="I89" s="25">
        <f t="shared" si="8"/>
        <v>363.75939551918549</v>
      </c>
      <c r="J89" s="25">
        <f t="shared" si="9"/>
        <v>-56.561374643710337</v>
      </c>
    </row>
    <row r="90" spans="1:11" x14ac:dyDescent="0.25">
      <c r="A90" s="15" t="s">
        <v>82</v>
      </c>
      <c r="B90" s="12">
        <v>77.152000000000001</v>
      </c>
      <c r="C90" s="7">
        <v>3.0039498414159</v>
      </c>
      <c r="D90" s="4">
        <v>0.78298899606397698</v>
      </c>
      <c r="E90" s="25">
        <f t="shared" si="6"/>
        <v>60.409167024327949</v>
      </c>
      <c r="F90" s="25">
        <f t="shared" si="5"/>
        <v>20.109912020319996</v>
      </c>
      <c r="G90" s="28">
        <f t="shared" si="7"/>
        <v>-2.220960845351923</v>
      </c>
      <c r="H90" s="25">
        <v>20.109912020319996</v>
      </c>
      <c r="I90" s="25">
        <f t="shared" si="8"/>
        <v>231.76073816491953</v>
      </c>
      <c r="J90" s="25">
        <f t="shared" si="9"/>
        <v>-171.35157114059157</v>
      </c>
    </row>
    <row r="91" spans="1:11" x14ac:dyDescent="0.25">
      <c r="A91" s="16" t="s">
        <v>83</v>
      </c>
      <c r="B91" s="13">
        <v>34.106999999999999</v>
      </c>
      <c r="C91" s="7">
        <v>1.9010469707761299</v>
      </c>
      <c r="D91" s="4">
        <v>0.312859968673047</v>
      </c>
      <c r="E91" s="25">
        <f t="shared" si="6"/>
        <v>10.670714951531613</v>
      </c>
      <c r="F91" s="25">
        <f t="shared" si="5"/>
        <v>5.6130727517874739</v>
      </c>
      <c r="G91" s="28">
        <f t="shared" si="7"/>
        <v>-1.5881870021030831</v>
      </c>
      <c r="H91" s="25">
        <v>5.6130727517874739</v>
      </c>
      <c r="I91" s="25">
        <f t="shared" si="8"/>
        <v>64.839009032261458</v>
      </c>
      <c r="J91" s="25">
        <f t="shared" si="9"/>
        <v>-54.168294080729844</v>
      </c>
    </row>
    <row r="92" spans="1:11" x14ac:dyDescent="0.25">
      <c r="A92" s="15" t="s">
        <v>84</v>
      </c>
      <c r="B92" s="12">
        <v>4.6710000000000003</v>
      </c>
      <c r="C92" s="7">
        <v>4.8037001992293398</v>
      </c>
      <c r="D92" s="4">
        <v>3.6928852607537701</v>
      </c>
      <c r="E92" s="25">
        <f t="shared" si="6"/>
        <v>17.249467052980862</v>
      </c>
      <c r="F92" s="25">
        <f t="shared" si="5"/>
        <v>3.5908708573753629</v>
      </c>
      <c r="G92" s="28">
        <f t="shared" si="7"/>
        <v>-1.1108149384755697</v>
      </c>
      <c r="H92" s="25">
        <v>3.5908708573753629</v>
      </c>
      <c r="I92" s="25">
        <f t="shared" si="8"/>
        <v>22.438083630600246</v>
      </c>
      <c r="J92" s="25">
        <f t="shared" si="9"/>
        <v>-5.1886165776193849</v>
      </c>
    </row>
    <row r="93" spans="1:11" x14ac:dyDescent="0.25">
      <c r="A93" s="15" t="s">
        <v>85</v>
      </c>
      <c r="B93" s="12">
        <v>7.8179999999999996</v>
      </c>
      <c r="C93" s="7">
        <v>5.9584258953355898</v>
      </c>
      <c r="D93" s="4">
        <v>0.324700367517745</v>
      </c>
      <c r="E93" s="25">
        <f t="shared" si="6"/>
        <v>2.5385074732537305</v>
      </c>
      <c r="F93" s="25">
        <f t="shared" si="5"/>
        <v>0.42603659386633302</v>
      </c>
      <c r="G93" s="28">
        <f t="shared" si="7"/>
        <v>-5.6337255278178446</v>
      </c>
      <c r="H93" s="25">
        <v>0.42603659386633302</v>
      </c>
      <c r="I93" s="25">
        <f t="shared" si="8"/>
        <v>46.582973649733638</v>
      </c>
      <c r="J93" s="25">
        <f t="shared" si="9"/>
        <v>-44.044466176479908</v>
      </c>
    </row>
    <row r="94" spans="1:11" x14ac:dyDescent="0.25">
      <c r="A94" s="15" t="s">
        <v>86</v>
      </c>
      <c r="B94" s="12">
        <v>59.802999999999997</v>
      </c>
      <c r="C94" s="7">
        <v>4.5036427728788704</v>
      </c>
      <c r="D94" s="4">
        <v>1.0510881017232501</v>
      </c>
      <c r="E94" s="25">
        <f t="shared" si="6"/>
        <v>62.858221747355522</v>
      </c>
      <c r="F94" s="25">
        <f t="shared" si="5"/>
        <v>13.957195301077258</v>
      </c>
      <c r="G94" s="28">
        <f t="shared" si="7"/>
        <v>-3.4525546711556201</v>
      </c>
      <c r="H94" s="25">
        <v>13.957195301077258</v>
      </c>
      <c r="I94" s="25">
        <f t="shared" si="8"/>
        <v>269.3313487464751</v>
      </c>
      <c r="J94" s="25">
        <f t="shared" si="9"/>
        <v>-206.47312699911959</v>
      </c>
    </row>
    <row r="95" spans="1:11" x14ac:dyDescent="0.25">
      <c r="A95" s="16" t="s">
        <v>87</v>
      </c>
      <c r="B95" s="13">
        <v>2.7730000000000001</v>
      </c>
      <c r="C95" s="7">
        <v>1.8884811739011</v>
      </c>
      <c r="D95" s="4">
        <v>0.40279429490538099</v>
      </c>
      <c r="E95" s="25">
        <f t="shared" si="6"/>
        <v>1.1169485797726215</v>
      </c>
      <c r="F95" s="25">
        <f t="shared" si="5"/>
        <v>0.59145338339026321</v>
      </c>
      <c r="G95" s="28">
        <f t="shared" si="7"/>
        <v>-1.4856868789957192</v>
      </c>
      <c r="H95" s="25">
        <v>0.59145338339026321</v>
      </c>
      <c r="I95" s="25">
        <f t="shared" si="8"/>
        <v>5.2367582952277507</v>
      </c>
      <c r="J95" s="25">
        <f t="shared" si="9"/>
        <v>-4.119809715455129</v>
      </c>
    </row>
    <row r="96" spans="1:11" x14ac:dyDescent="0.25">
      <c r="A96" s="15" t="s">
        <v>88</v>
      </c>
      <c r="B96" s="12">
        <v>126.985</v>
      </c>
      <c r="C96" s="7">
        <v>4.98651708265976</v>
      </c>
      <c r="D96" s="4">
        <v>0.70565497806174804</v>
      </c>
      <c r="E96" s="25">
        <f t="shared" si="6"/>
        <v>89.607597389171076</v>
      </c>
      <c r="F96" s="25">
        <f t="shared" si="5"/>
        <v>17.969977020789678</v>
      </c>
      <c r="G96" s="28">
        <f t="shared" si="7"/>
        <v>-4.280862104598012</v>
      </c>
      <c r="H96" s="25">
        <v>17.969977020789678</v>
      </c>
      <c r="I96" s="25">
        <f t="shared" si="8"/>
        <v>633.21287174154963</v>
      </c>
      <c r="J96" s="25">
        <f t="shared" si="9"/>
        <v>-543.6052743523785</v>
      </c>
    </row>
    <row r="97" spans="1:11" x14ac:dyDescent="0.25">
      <c r="A97" s="15" t="s">
        <v>89</v>
      </c>
      <c r="B97" s="12">
        <v>7.2149999999999999</v>
      </c>
      <c r="C97" s="7">
        <v>2.0540032841569098</v>
      </c>
      <c r="D97" s="4">
        <v>0.18594588045324201</v>
      </c>
      <c r="E97" s="25">
        <f t="shared" si="6"/>
        <v>1.3415995274701411</v>
      </c>
      <c r="F97" s="25">
        <f t="shared" si="5"/>
        <v>0.65316328256058109</v>
      </c>
      <c r="G97" s="28">
        <f t="shared" si="7"/>
        <v>-1.8680574037036677</v>
      </c>
      <c r="H97" s="25">
        <v>0.65316328256058109</v>
      </c>
      <c r="I97" s="25">
        <f t="shared" si="8"/>
        <v>14.819633695192104</v>
      </c>
      <c r="J97" s="25">
        <f t="shared" si="9"/>
        <v>-13.478034167721963</v>
      </c>
    </row>
    <row r="98" spans="1:11" x14ac:dyDescent="0.25">
      <c r="A98" s="15" t="s">
        <v>90</v>
      </c>
      <c r="B98" s="12">
        <v>17.100000000000001</v>
      </c>
      <c r="C98" s="7">
        <v>6.4891874938371297</v>
      </c>
      <c r="D98" s="4">
        <v>3.5635627403679302</v>
      </c>
      <c r="E98" s="25">
        <f t="shared" si="6"/>
        <v>60.93692286029161</v>
      </c>
      <c r="F98" s="25">
        <f t="shared" si="5"/>
        <v>9.3905320069984466</v>
      </c>
      <c r="G98" s="28">
        <f t="shared" si="7"/>
        <v>-2.9256247534691995</v>
      </c>
      <c r="H98" s="25">
        <v>9.3905320069984466</v>
      </c>
      <c r="I98" s="25">
        <f t="shared" si="8"/>
        <v>110.96510614461492</v>
      </c>
      <c r="J98" s="25">
        <f t="shared" si="9"/>
        <v>-50.028183284323312</v>
      </c>
    </row>
    <row r="99" spans="1:11" x14ac:dyDescent="0.25">
      <c r="A99" s="16" t="s">
        <v>91</v>
      </c>
      <c r="B99" s="13">
        <v>43.692999999999998</v>
      </c>
      <c r="C99" s="7">
        <v>1.0280961516996301</v>
      </c>
      <c r="D99" s="4">
        <v>0.51942134340692003</v>
      </c>
      <c r="E99" s="25">
        <f t="shared" si="6"/>
        <v>22.695076757478557</v>
      </c>
      <c r="F99" s="25">
        <f t="shared" si="5"/>
        <v>22.074858192941839</v>
      </c>
      <c r="G99" s="28">
        <f t="shared" si="7"/>
        <v>-0.50867480829271006</v>
      </c>
      <c r="H99" s="25">
        <v>22.074858192941839</v>
      </c>
      <c r="I99" s="25">
        <f t="shared" si="8"/>
        <v>44.920605156211934</v>
      </c>
      <c r="J99" s="25">
        <f t="shared" si="9"/>
        <v>-22.225528398733378</v>
      </c>
    </row>
    <row r="100" spans="1:11" x14ac:dyDescent="0.25">
      <c r="A100" s="15" t="s">
        <v>92</v>
      </c>
      <c r="B100" s="12">
        <v>24.896000000000001</v>
      </c>
      <c r="C100" s="7">
        <v>2.4846649444703899</v>
      </c>
      <c r="D100" s="4">
        <v>0.58144860677444099</v>
      </c>
      <c r="E100" s="25">
        <f t="shared" si="6"/>
        <v>14.475744514256483</v>
      </c>
      <c r="F100" s="25">
        <f t="shared" si="5"/>
        <v>5.8260348327738045</v>
      </c>
      <c r="G100" s="28">
        <f t="shared" si="7"/>
        <v>-1.903216337695949</v>
      </c>
      <c r="H100" s="25">
        <v>5.8260348327738045</v>
      </c>
      <c r="I100" s="25">
        <f t="shared" si="8"/>
        <v>61.858218457534825</v>
      </c>
      <c r="J100" s="25">
        <f t="shared" si="9"/>
        <v>-47.382473943278342</v>
      </c>
    </row>
    <row r="101" spans="1:11" x14ac:dyDescent="0.25">
      <c r="A101" s="15" t="s">
        <v>93</v>
      </c>
      <c r="B101" s="12">
        <v>49.847000000000001</v>
      </c>
      <c r="C101" s="7">
        <v>5.8529869442835603</v>
      </c>
      <c r="D101" s="4">
        <v>0.66689320394388296</v>
      </c>
      <c r="E101" s="25">
        <f t="shared" si="6"/>
        <v>33.242625536990737</v>
      </c>
      <c r="F101" s="25">
        <f t="shared" si="5"/>
        <v>5.6796001517580406</v>
      </c>
      <c r="G101" s="28">
        <f t="shared" si="7"/>
        <v>-5.1860937403396772</v>
      </c>
      <c r="H101" s="25">
        <v>5.6796001517580406</v>
      </c>
      <c r="I101" s="25">
        <f t="shared" si="8"/>
        <v>291.75384021170265</v>
      </c>
      <c r="J101" s="25">
        <f t="shared" si="9"/>
        <v>-258.51121467471194</v>
      </c>
    </row>
    <row r="102" spans="1:11" x14ac:dyDescent="0.25">
      <c r="A102" s="15" t="s">
        <v>94</v>
      </c>
      <c r="B102" s="12">
        <v>3.5939999999999999</v>
      </c>
      <c r="C102" s="7">
        <v>8.2206310107731699</v>
      </c>
      <c r="D102" s="4">
        <v>0.52253209061702799</v>
      </c>
      <c r="E102" s="25">
        <f t="shared" si="6"/>
        <v>1.8779803336775984</v>
      </c>
      <c r="F102" s="25">
        <f t="shared" si="5"/>
        <v>0.22844722396814768</v>
      </c>
      <c r="G102" s="28">
        <f t="shared" si="7"/>
        <v>-7.6980989201561423</v>
      </c>
      <c r="H102" s="25">
        <v>0.22844722396814768</v>
      </c>
      <c r="I102" s="25">
        <f t="shared" si="8"/>
        <v>29.544947852718771</v>
      </c>
      <c r="J102" s="25">
        <f t="shared" si="9"/>
        <v>-27.666967519041172</v>
      </c>
    </row>
    <row r="103" spans="1:11" x14ac:dyDescent="0.25">
      <c r="A103" s="16" t="s">
        <v>95</v>
      </c>
      <c r="B103" s="13">
        <v>5.7460000000000004</v>
      </c>
      <c r="C103" s="7">
        <v>1.8662382782617799</v>
      </c>
      <c r="D103" s="4">
        <v>1.2760946645283899</v>
      </c>
      <c r="E103" s="25">
        <f t="shared" si="6"/>
        <v>7.3324399423801294</v>
      </c>
      <c r="F103" s="25">
        <f t="shared" si="5"/>
        <v>3.9289945061086131</v>
      </c>
      <c r="G103" s="28">
        <f t="shared" si="7"/>
        <v>-0.59014361373338997</v>
      </c>
      <c r="H103" s="25">
        <v>3.9289945061086131</v>
      </c>
      <c r="I103" s="25">
        <f t="shared" si="8"/>
        <v>10.723405146892189</v>
      </c>
      <c r="J103" s="25">
        <f t="shared" si="9"/>
        <v>-3.3909652045120593</v>
      </c>
    </row>
    <row r="104" spans="1:11" x14ac:dyDescent="0.25">
      <c r="A104" s="15" t="s">
        <v>96</v>
      </c>
      <c r="B104" s="12">
        <v>6.58</v>
      </c>
      <c r="C104" s="7">
        <v>1.4640436431358199</v>
      </c>
      <c r="D104" s="4">
        <v>1.62950658048074</v>
      </c>
      <c r="E104" s="25">
        <f t="shared" si="6"/>
        <v>10.722153299563269</v>
      </c>
      <c r="F104" s="25">
        <f t="shared" si="5"/>
        <v>7.3236568799257924</v>
      </c>
      <c r="G104" s="28">
        <f t="shared" si="7"/>
        <v>0.16546293734492012</v>
      </c>
      <c r="H104" s="25">
        <v>6.6</v>
      </c>
      <c r="I104" s="25">
        <f t="shared" si="8"/>
        <v>9.6334071718336958</v>
      </c>
      <c r="J104" s="25">
        <f t="shared" si="9"/>
        <v>1.0887461277295731</v>
      </c>
      <c r="K104" s="20">
        <v>1</v>
      </c>
    </row>
    <row r="105" spans="1:11" x14ac:dyDescent="0.25">
      <c r="A105" s="15" t="s">
        <v>97</v>
      </c>
      <c r="B105" s="12">
        <v>2.012</v>
      </c>
      <c r="C105" s="7">
        <v>6.5271166899762498</v>
      </c>
      <c r="D105" s="4">
        <v>9.5018417124807897</v>
      </c>
      <c r="E105" s="25">
        <f t="shared" si="6"/>
        <v>19.117705525511347</v>
      </c>
      <c r="F105" s="25">
        <f t="shared" si="5"/>
        <v>2.9289664079195301</v>
      </c>
      <c r="G105" s="28">
        <f t="shared" si="7"/>
        <v>2.9747250225045399</v>
      </c>
      <c r="H105" s="25">
        <v>2</v>
      </c>
      <c r="I105" s="25">
        <f t="shared" si="8"/>
        <v>13.132558780232214</v>
      </c>
      <c r="J105" s="25">
        <f t="shared" si="9"/>
        <v>5.9851467452791329</v>
      </c>
      <c r="K105" s="20">
        <v>6</v>
      </c>
    </row>
    <row r="106" spans="1:11" x14ac:dyDescent="0.25">
      <c r="A106" s="15" t="s">
        <v>98</v>
      </c>
      <c r="B106" s="12">
        <v>5.2869999999999999</v>
      </c>
      <c r="C106" s="7">
        <v>3.3804721590226201</v>
      </c>
      <c r="D106" s="4">
        <v>0.28679756160709702</v>
      </c>
      <c r="E106" s="25">
        <f t="shared" si="6"/>
        <v>1.5162987082167219</v>
      </c>
      <c r="F106" s="25">
        <f t="shared" si="5"/>
        <v>0.44854642691544078</v>
      </c>
      <c r="G106" s="28">
        <f t="shared" si="7"/>
        <v>-3.0936745974155233</v>
      </c>
      <c r="H106" s="25">
        <v>0.44854642691544078</v>
      </c>
      <c r="I106" s="25">
        <f t="shared" si="8"/>
        <v>17.872556304752592</v>
      </c>
      <c r="J106" s="25">
        <f t="shared" si="9"/>
        <v>-16.356257596535869</v>
      </c>
    </row>
    <row r="107" spans="1:11" x14ac:dyDescent="0.25">
      <c r="A107" s="16" t="s">
        <v>99</v>
      </c>
      <c r="B107" s="13">
        <v>2.0830000000000002</v>
      </c>
      <c r="C107" s="7">
        <v>1.4288494992888401</v>
      </c>
      <c r="D107" s="4">
        <v>0.80100538003063204</v>
      </c>
      <c r="E107" s="25">
        <f t="shared" si="6"/>
        <v>1.6684942066038067</v>
      </c>
      <c r="F107" s="25">
        <f t="shared" si="5"/>
        <v>1.1677186487689861</v>
      </c>
      <c r="G107" s="28">
        <f t="shared" si="7"/>
        <v>-0.62784411925820804</v>
      </c>
      <c r="H107" s="25">
        <v>1.1677186487689861</v>
      </c>
      <c r="I107" s="25">
        <f t="shared" si="8"/>
        <v>2.9762935070186542</v>
      </c>
      <c r="J107" s="25">
        <f t="shared" si="9"/>
        <v>-1.3077993004148476</v>
      </c>
    </row>
    <row r="108" spans="1:11" x14ac:dyDescent="0.25">
      <c r="A108" s="15" t="s">
        <v>100</v>
      </c>
      <c r="B108" s="12">
        <v>4.2939999999999996</v>
      </c>
      <c r="C108" s="7">
        <v>1.13581824403246</v>
      </c>
      <c r="D108" s="4">
        <v>2.49094392197259</v>
      </c>
      <c r="E108" s="25">
        <f t="shared" si="6"/>
        <v>10.6961132009503</v>
      </c>
      <c r="F108" s="25">
        <f t="shared" si="5"/>
        <v>9.4170993089318795</v>
      </c>
      <c r="G108" s="28">
        <f t="shared" si="7"/>
        <v>1.3551256779401299</v>
      </c>
      <c r="H108" s="25">
        <v>4.3</v>
      </c>
      <c r="I108" s="25">
        <f t="shared" si="8"/>
        <v>4.8772035398753832</v>
      </c>
      <c r="J108" s="25">
        <f t="shared" si="9"/>
        <v>5.8189096610749171</v>
      </c>
      <c r="K108" s="20">
        <v>6</v>
      </c>
    </row>
    <row r="109" spans="1:11" x14ac:dyDescent="0.25">
      <c r="A109" s="15" t="s">
        <v>101</v>
      </c>
      <c r="B109" s="12">
        <v>6.266</v>
      </c>
      <c r="C109" s="7">
        <v>4.4108674195587598</v>
      </c>
      <c r="D109" s="4">
        <v>0.67120050591567604</v>
      </c>
      <c r="E109" s="25">
        <f t="shared" si="6"/>
        <v>4.2057423700676262</v>
      </c>
      <c r="F109" s="25">
        <f t="shared" si="5"/>
        <v>0.95349553047512525</v>
      </c>
      <c r="G109" s="28">
        <f t="shared" si="7"/>
        <v>-3.7396669136430836</v>
      </c>
      <c r="H109" s="25">
        <v>0.95349553047512525</v>
      </c>
      <c r="I109" s="25">
        <f t="shared" si="8"/>
        <v>27.638495250955188</v>
      </c>
      <c r="J109" s="25">
        <f t="shared" si="9"/>
        <v>-23.432752880887563</v>
      </c>
    </row>
    <row r="110" spans="1:11" x14ac:dyDescent="0.25">
      <c r="A110" s="15" t="s">
        <v>102</v>
      </c>
      <c r="B110" s="12">
        <v>2.964</v>
      </c>
      <c r="C110" s="7">
        <v>6.1828278671086299</v>
      </c>
      <c r="D110" s="4">
        <v>5.9893838920858702</v>
      </c>
      <c r="E110" s="25">
        <f t="shared" si="6"/>
        <v>17.75253385614252</v>
      </c>
      <c r="F110" s="25">
        <f t="shared" si="5"/>
        <v>2.8712644501365374</v>
      </c>
      <c r="G110" s="28">
        <f t="shared" si="7"/>
        <v>-0.19344397502275967</v>
      </c>
      <c r="H110" s="25">
        <v>2.8712644501365374</v>
      </c>
      <c r="I110" s="25">
        <f t="shared" si="8"/>
        <v>18.325901798109978</v>
      </c>
      <c r="J110" s="25">
        <f t="shared" si="9"/>
        <v>-0.57336794196745799</v>
      </c>
    </row>
    <row r="111" spans="1:11" x14ac:dyDescent="0.25">
      <c r="A111" s="16" t="s">
        <v>103</v>
      </c>
      <c r="B111" s="13">
        <v>0.54500000000000004</v>
      </c>
      <c r="C111" s="7">
        <v>13.0915935399841</v>
      </c>
      <c r="D111" s="4">
        <v>1.5842959803897101</v>
      </c>
      <c r="E111" s="25">
        <f t="shared" si="6"/>
        <v>0.86344130931239205</v>
      </c>
      <c r="F111" s="25">
        <f t="shared" si="5"/>
        <v>6.59538738867263E-2</v>
      </c>
      <c r="G111" s="28">
        <f t="shared" si="7"/>
        <v>-11.50729755959439</v>
      </c>
      <c r="H111" s="25">
        <v>6.59538738867263E-2</v>
      </c>
      <c r="I111" s="25">
        <f t="shared" si="8"/>
        <v>7.1349184792913345</v>
      </c>
      <c r="J111" s="25">
        <f t="shared" si="9"/>
        <v>-6.271477169978942</v>
      </c>
    </row>
    <row r="112" spans="1:11" x14ac:dyDescent="0.25">
      <c r="A112" s="15" t="s">
        <v>104</v>
      </c>
      <c r="B112" s="12">
        <v>2.073</v>
      </c>
      <c r="C112" s="7">
        <v>3.0596233354243298</v>
      </c>
      <c r="D112" s="4">
        <v>1.55602486244488</v>
      </c>
      <c r="E112" s="25">
        <f t="shared" si="6"/>
        <v>3.225639539848236</v>
      </c>
      <c r="F112" s="25">
        <f t="shared" si="5"/>
        <v>1.0542603406444742</v>
      </c>
      <c r="G112" s="28">
        <f t="shared" si="7"/>
        <v>-1.5035984729794498</v>
      </c>
      <c r="H112" s="25">
        <v>1.0542603406444742</v>
      </c>
      <c r="I112" s="25">
        <f t="shared" si="8"/>
        <v>6.3425991743346355</v>
      </c>
      <c r="J112" s="25">
        <f t="shared" si="9"/>
        <v>-3.1169596344863995</v>
      </c>
    </row>
    <row r="113" spans="1:11" x14ac:dyDescent="0.25">
      <c r="A113" s="15" t="s">
        <v>105</v>
      </c>
      <c r="B113" s="12">
        <v>22.925000000000001</v>
      </c>
      <c r="C113" s="7">
        <v>0.95118597717498499</v>
      </c>
      <c r="D113" s="4">
        <v>2.5243714185381001</v>
      </c>
      <c r="E113" s="25">
        <f t="shared" si="6"/>
        <v>57.871214769985947</v>
      </c>
      <c r="F113" s="25">
        <f t="shared" si="5"/>
        <v>60.841114312747756</v>
      </c>
      <c r="G113" s="28">
        <f t="shared" si="7"/>
        <v>1.573185441363115</v>
      </c>
      <c r="H113" s="25">
        <v>22.9</v>
      </c>
      <c r="I113" s="25">
        <f t="shared" si="8"/>
        <v>21.805938526736533</v>
      </c>
      <c r="J113" s="25">
        <f t="shared" si="9"/>
        <v>36.065276243249414</v>
      </c>
      <c r="K113" s="20">
        <v>36</v>
      </c>
    </row>
    <row r="114" spans="1:11" x14ac:dyDescent="0.25">
      <c r="A114" s="15" t="s">
        <v>106</v>
      </c>
      <c r="B114" s="12">
        <v>16.190000000000001</v>
      </c>
      <c r="C114" s="7">
        <v>0.82411038464021602</v>
      </c>
      <c r="D114" s="4">
        <v>0.65316738176972899</v>
      </c>
      <c r="E114" s="25">
        <f t="shared" si="6"/>
        <v>10.574779910851912</v>
      </c>
      <c r="F114" s="25">
        <f t="shared" si="5"/>
        <v>12.831751799206572</v>
      </c>
      <c r="G114" s="28">
        <f t="shared" si="7"/>
        <v>-0.17094300287048703</v>
      </c>
      <c r="H114" s="25">
        <v>12.831751799206572</v>
      </c>
      <c r="I114" s="25">
        <f t="shared" si="8"/>
        <v>13.342347127325098</v>
      </c>
      <c r="J114" s="25">
        <f t="shared" si="9"/>
        <v>-2.7675672164731857</v>
      </c>
    </row>
    <row r="115" spans="1:11" x14ac:dyDescent="0.25">
      <c r="A115" s="16" t="s">
        <v>107</v>
      </c>
      <c r="B115" s="13">
        <v>29.465</v>
      </c>
      <c r="C115" s="7">
        <v>4.2140371614018797</v>
      </c>
      <c r="D115" s="4">
        <v>2.3745094045379198</v>
      </c>
      <c r="E115" s="25">
        <f t="shared" si="6"/>
        <v>69.964919604709806</v>
      </c>
      <c r="F115" s="25">
        <f t="shared" si="5"/>
        <v>16.602824542115485</v>
      </c>
      <c r="G115" s="28">
        <f t="shared" si="7"/>
        <v>-1.8395277568639599</v>
      </c>
      <c r="H115" s="25">
        <v>16.602824542115485</v>
      </c>
      <c r="I115" s="25">
        <f t="shared" si="8"/>
        <v>124.16660496070638</v>
      </c>
      <c r="J115" s="25">
        <f t="shared" si="9"/>
        <v>-54.201685355996574</v>
      </c>
    </row>
    <row r="116" spans="1:11" x14ac:dyDescent="0.25">
      <c r="A116" s="15" t="s">
        <v>108</v>
      </c>
      <c r="B116" s="12">
        <v>16.591999999999999</v>
      </c>
      <c r="C116" s="7">
        <v>1.3012371572016901</v>
      </c>
      <c r="D116" s="4">
        <v>1.38167413818128</v>
      </c>
      <c r="E116" s="25">
        <f t="shared" si="6"/>
        <v>22.924737300703796</v>
      </c>
      <c r="F116" s="25">
        <f t="shared" si="5"/>
        <v>17.617647308814508</v>
      </c>
      <c r="G116" s="28">
        <f t="shared" si="7"/>
        <v>8.0436980979589956E-2</v>
      </c>
      <c r="H116" s="25">
        <v>16.600000000000001</v>
      </c>
      <c r="I116" s="25">
        <f t="shared" si="8"/>
        <v>21.59012691229044</v>
      </c>
      <c r="J116" s="25">
        <f t="shared" si="9"/>
        <v>1.3346103884133562</v>
      </c>
      <c r="K116" s="20">
        <v>1</v>
      </c>
    </row>
    <row r="117" spans="1:11" x14ac:dyDescent="0.25">
      <c r="A117" s="15" t="s">
        <v>109</v>
      </c>
      <c r="B117" s="12">
        <v>0.41699999999999998</v>
      </c>
      <c r="C117" s="7">
        <v>4.4547081483297397</v>
      </c>
      <c r="D117" s="4">
        <v>0.61346264994334299</v>
      </c>
      <c r="E117" s="25">
        <f t="shared" si="6"/>
        <v>0.25581392502637401</v>
      </c>
      <c r="F117" s="25">
        <f t="shared" si="5"/>
        <v>5.7425518464613572E-2</v>
      </c>
      <c r="G117" s="28">
        <f t="shared" si="7"/>
        <v>-3.8412454983863968</v>
      </c>
      <c r="H117" s="25">
        <v>5.7425518464613572E-2</v>
      </c>
      <c r="I117" s="25">
        <f t="shared" si="8"/>
        <v>1.8576132978535014</v>
      </c>
      <c r="J117" s="25">
        <f t="shared" si="9"/>
        <v>-1.6017993728271274</v>
      </c>
    </row>
    <row r="118" spans="1:11" x14ac:dyDescent="0.25">
      <c r="A118" s="15" t="s">
        <v>110</v>
      </c>
      <c r="B118" s="12">
        <v>0.39600000000000002</v>
      </c>
      <c r="C118" s="7">
        <v>4.5142845365843698</v>
      </c>
      <c r="D118" s="4">
        <v>0.39162637795375399</v>
      </c>
      <c r="E118" s="25">
        <f t="shared" si="6"/>
        <v>0.15508404566968659</v>
      </c>
      <c r="F118" s="25">
        <f t="shared" si="5"/>
        <v>3.4354069712014074E-2</v>
      </c>
      <c r="G118" s="28">
        <f t="shared" si="7"/>
        <v>-4.1226581586306157</v>
      </c>
      <c r="H118" s="25">
        <v>3.4354069712014074E-2</v>
      </c>
      <c r="I118" s="25">
        <f t="shared" si="8"/>
        <v>1.7876566764874104</v>
      </c>
      <c r="J118" s="25">
        <f t="shared" si="9"/>
        <v>-1.632572630817724</v>
      </c>
    </row>
    <row r="119" spans="1:11" x14ac:dyDescent="0.25">
      <c r="A119" s="16" t="s">
        <v>111</v>
      </c>
      <c r="B119" s="13">
        <v>3.8730000000000002</v>
      </c>
      <c r="C119" s="7">
        <v>2.4304265566215699</v>
      </c>
      <c r="D119" s="4">
        <v>4.42337259042369</v>
      </c>
      <c r="E119" s="25">
        <f t="shared" si="6"/>
        <v>17.131722042710951</v>
      </c>
      <c r="F119" s="25">
        <f t="shared" si="5"/>
        <v>7.0488540359454479</v>
      </c>
      <c r="G119" s="28">
        <f t="shared" si="7"/>
        <v>1.9929460338021201</v>
      </c>
      <c r="H119" s="25">
        <v>3.9</v>
      </c>
      <c r="I119" s="25">
        <f t="shared" si="8"/>
        <v>9.4130420537953405</v>
      </c>
      <c r="J119" s="25">
        <f t="shared" si="9"/>
        <v>7.7186799889156106</v>
      </c>
      <c r="K119" s="20">
        <v>8</v>
      </c>
    </row>
    <row r="120" spans="1:11" x14ac:dyDescent="0.25">
      <c r="A120" s="15" t="s">
        <v>112</v>
      </c>
      <c r="B120" s="12">
        <v>1.264</v>
      </c>
      <c r="C120" s="7">
        <v>3.3331498488645601</v>
      </c>
      <c r="D120" s="4">
        <v>0.68999297872596499</v>
      </c>
      <c r="E120" s="25">
        <f t="shared" si="6"/>
        <v>0.87215112510961978</v>
      </c>
      <c r="F120" s="25">
        <f t="shared" si="5"/>
        <v>0.26165974068244147</v>
      </c>
      <c r="G120" s="28">
        <f t="shared" si="7"/>
        <v>-2.6431568701385952</v>
      </c>
      <c r="H120" s="25">
        <v>0.26165974068244147</v>
      </c>
      <c r="I120" s="25">
        <f t="shared" si="8"/>
        <v>4.2131014089648042</v>
      </c>
      <c r="J120" s="25">
        <f t="shared" si="9"/>
        <v>-3.3409502838551846</v>
      </c>
    </row>
    <row r="121" spans="1:11" x14ac:dyDescent="0.25">
      <c r="A121" s="15" t="s">
        <v>113</v>
      </c>
      <c r="B121" s="12">
        <v>123.74</v>
      </c>
      <c r="C121" s="7">
        <v>2.55792224629527</v>
      </c>
      <c r="D121" s="4">
        <v>1.2127585369420699</v>
      </c>
      <c r="E121" s="25">
        <f t="shared" si="6"/>
        <v>150.06674136121171</v>
      </c>
      <c r="F121" s="25">
        <f t="shared" si="5"/>
        <v>58.667436658232567</v>
      </c>
      <c r="G121" s="28">
        <f t="shared" si="7"/>
        <v>-1.3451637093532001</v>
      </c>
      <c r="H121" s="25">
        <v>58.667436658232567</v>
      </c>
      <c r="I121" s="25">
        <f t="shared" si="8"/>
        <v>316.51729875657668</v>
      </c>
      <c r="J121" s="25">
        <f t="shared" si="9"/>
        <v>-166.45055739536497</v>
      </c>
    </row>
    <row r="122" spans="1:11" x14ac:dyDescent="0.25">
      <c r="A122" s="15" t="s">
        <v>114</v>
      </c>
      <c r="B122" s="12">
        <v>4.0739999999999998</v>
      </c>
      <c r="C122" s="7">
        <v>1.7359639737488699</v>
      </c>
      <c r="D122" s="4">
        <v>0.96931150561339696</v>
      </c>
      <c r="E122" s="25">
        <f t="shared" si="6"/>
        <v>3.9489750738689793</v>
      </c>
      <c r="F122" s="25">
        <f t="shared" si="5"/>
        <v>2.2748024346041245</v>
      </c>
      <c r="G122" s="28">
        <f t="shared" si="7"/>
        <v>-0.76665246813547294</v>
      </c>
      <c r="H122" s="25">
        <v>2.2748024346041245</v>
      </c>
      <c r="I122" s="25">
        <f t="shared" si="8"/>
        <v>7.0723172290528957</v>
      </c>
      <c r="J122" s="25">
        <f t="shared" si="9"/>
        <v>-3.1233421551839164</v>
      </c>
    </row>
    <row r="123" spans="1:11" x14ac:dyDescent="0.25">
      <c r="A123" s="16" t="s">
        <v>115</v>
      </c>
      <c r="B123" s="13">
        <v>2.859</v>
      </c>
      <c r="C123" s="7">
        <v>7.4780224598362803</v>
      </c>
      <c r="D123" s="4">
        <v>15.2522552417215</v>
      </c>
      <c r="E123" s="25">
        <f t="shared" si="6"/>
        <v>43.606197736081768</v>
      </c>
      <c r="F123" s="25">
        <f t="shared" si="5"/>
        <v>5.8312472274971556</v>
      </c>
      <c r="G123" s="28">
        <f t="shared" si="7"/>
        <v>7.7742327818852193</v>
      </c>
      <c r="H123" s="25">
        <v>2.9</v>
      </c>
      <c r="I123" s="25">
        <f t="shared" si="8"/>
        <v>21.379666212671925</v>
      </c>
      <c r="J123" s="25">
        <f t="shared" si="9"/>
        <v>22.226531523409843</v>
      </c>
      <c r="K123" s="20">
        <v>22</v>
      </c>
    </row>
    <row r="124" spans="1:11" x14ac:dyDescent="0.25">
      <c r="A124" s="15" t="s">
        <v>116</v>
      </c>
      <c r="B124" s="12">
        <v>0.625</v>
      </c>
      <c r="C124" s="7">
        <v>3.6356301563746798</v>
      </c>
      <c r="D124" s="4">
        <v>3.1360836949123199</v>
      </c>
      <c r="E124" s="25">
        <f t="shared" si="6"/>
        <v>1.9600523093201998</v>
      </c>
      <c r="F124" s="25">
        <f t="shared" si="5"/>
        <v>0.53912312997059464</v>
      </c>
      <c r="G124" s="28">
        <f t="shared" si="7"/>
        <v>-0.49954646146235993</v>
      </c>
      <c r="H124" s="25">
        <v>0.53912312997059464</v>
      </c>
      <c r="I124" s="25">
        <f t="shared" si="8"/>
        <v>2.2722688477341748</v>
      </c>
      <c r="J124" s="25">
        <f t="shared" si="9"/>
        <v>-0.31221653841397501</v>
      </c>
    </row>
    <row r="125" spans="1:11" x14ac:dyDescent="0.25">
      <c r="A125" s="15" t="s">
        <v>117</v>
      </c>
      <c r="B125" s="12">
        <v>5.0000000000000001E-3</v>
      </c>
      <c r="C125" s="7">
        <v>5.4067471636314401</v>
      </c>
      <c r="D125" s="4">
        <v>1.34547827125803</v>
      </c>
      <c r="E125" s="25">
        <f t="shared" si="6"/>
        <v>6.7273913562901503E-3</v>
      </c>
      <c r="F125" s="25">
        <f t="shared" si="5"/>
        <v>1.2442585444982597E-3</v>
      </c>
      <c r="G125" s="28">
        <f t="shared" si="7"/>
        <v>-4.0612688923734099</v>
      </c>
      <c r="H125" s="25">
        <v>1.2442585444982597E-3</v>
      </c>
      <c r="I125" s="25">
        <f t="shared" si="8"/>
        <v>2.7033735818157201E-2</v>
      </c>
      <c r="J125" s="25">
        <f t="shared" si="9"/>
        <v>-2.0306344461867052E-2</v>
      </c>
    </row>
    <row r="126" spans="1:11" x14ac:dyDescent="0.25">
      <c r="A126" s="15" t="s">
        <v>118</v>
      </c>
      <c r="B126" s="12">
        <v>33.453000000000003</v>
      </c>
      <c r="C126" s="7">
        <v>1.69676349123894</v>
      </c>
      <c r="D126" s="4">
        <v>0.80171649460505001</v>
      </c>
      <c r="E126" s="25">
        <f t="shared" si="6"/>
        <v>26.819821894022741</v>
      </c>
      <c r="F126" s="25">
        <f t="shared" si="5"/>
        <v>15.806458609290022</v>
      </c>
      <c r="G126" s="28">
        <f t="shared" si="7"/>
        <v>-0.89504699663388998</v>
      </c>
      <c r="H126" s="25">
        <v>15.806458609290022</v>
      </c>
      <c r="I126" s="25">
        <f t="shared" si="8"/>
        <v>56.761829072416262</v>
      </c>
      <c r="J126" s="25">
        <f t="shared" si="9"/>
        <v>-29.942007178393521</v>
      </c>
    </row>
    <row r="127" spans="1:11" x14ac:dyDescent="0.25">
      <c r="A127" s="16" t="s">
        <v>119</v>
      </c>
      <c r="B127" s="13">
        <v>26.466999999999999</v>
      </c>
      <c r="C127" s="7">
        <v>0.83892986431870098</v>
      </c>
      <c r="D127" s="4">
        <v>1.8995116428461101</v>
      </c>
      <c r="E127" s="25">
        <f t="shared" si="6"/>
        <v>50.274374651207992</v>
      </c>
      <c r="F127" s="25">
        <f t="shared" si="5"/>
        <v>59.926791010159178</v>
      </c>
      <c r="G127" s="28">
        <f t="shared" si="7"/>
        <v>1.0605817785274092</v>
      </c>
      <c r="H127" s="25">
        <v>26.5</v>
      </c>
      <c r="I127" s="25">
        <f t="shared" si="8"/>
        <v>22.20395671892306</v>
      </c>
      <c r="J127" s="25">
        <f t="shared" si="9"/>
        <v>28.070417932284933</v>
      </c>
      <c r="K127" s="20">
        <v>28</v>
      </c>
    </row>
    <row r="128" spans="1:11" x14ac:dyDescent="0.25">
      <c r="A128" s="15" t="s">
        <v>120</v>
      </c>
      <c r="B128" s="12">
        <v>52.984000000000002</v>
      </c>
      <c r="C128" s="7">
        <v>1.4444768195384301</v>
      </c>
      <c r="D128" s="4">
        <v>1.7254230324000599</v>
      </c>
      <c r="E128" s="25">
        <f t="shared" si="6"/>
        <v>91.419813948684777</v>
      </c>
      <c r="F128" s="25">
        <f t="shared" si="5"/>
        <v>63.28922189135384</v>
      </c>
      <c r="G128" s="28">
        <f t="shared" si="7"/>
        <v>0.2809462128616298</v>
      </c>
      <c r="H128" s="25">
        <v>53</v>
      </c>
      <c r="I128" s="25">
        <f t="shared" si="8"/>
        <v>76.534159806424185</v>
      </c>
      <c r="J128" s="25">
        <f t="shared" si="9"/>
        <v>14.885654142260591</v>
      </c>
      <c r="K128" s="20">
        <v>15</v>
      </c>
    </row>
    <row r="129" spans="1:11" x14ac:dyDescent="0.25">
      <c r="A129" s="15" t="s">
        <v>121</v>
      </c>
      <c r="B129" s="12">
        <v>2.347</v>
      </c>
      <c r="C129" s="7">
        <v>2.1059124115318499</v>
      </c>
      <c r="D129" s="4">
        <v>6.6376684768070202</v>
      </c>
      <c r="E129" s="25">
        <f t="shared" si="6"/>
        <v>15.578607915066076</v>
      </c>
      <c r="F129" s="25">
        <f t="shared" si="5"/>
        <v>7.3975573864129176</v>
      </c>
      <c r="G129" s="28">
        <f t="shared" si="7"/>
        <v>4.5317560652751698</v>
      </c>
      <c r="H129" s="25">
        <v>2.2999999999999998</v>
      </c>
      <c r="I129" s="25">
        <f t="shared" si="8"/>
        <v>4.9425764298652517</v>
      </c>
      <c r="J129" s="25">
        <f t="shared" si="9"/>
        <v>10.636031485200824</v>
      </c>
      <c r="K129" s="20">
        <v>11</v>
      </c>
    </row>
    <row r="130" spans="1:11" x14ac:dyDescent="0.25">
      <c r="A130" s="15" t="s">
        <v>122</v>
      </c>
      <c r="B130" s="12">
        <v>0.01</v>
      </c>
      <c r="C130" s="7">
        <v>2.91785781333299</v>
      </c>
      <c r="D130" s="4">
        <v>0.18538588902134501</v>
      </c>
      <c r="E130" s="25">
        <f t="shared" si="6"/>
        <v>1.8538588902134502E-3</v>
      </c>
      <c r="F130" s="25">
        <f t="shared" si="5"/>
        <v>6.3534929006559004E-4</v>
      </c>
      <c r="G130" s="28">
        <f t="shared" si="7"/>
        <v>-2.7324719243116449</v>
      </c>
      <c r="H130" s="25">
        <v>6.3534929006559004E-4</v>
      </c>
      <c r="I130" s="25">
        <f t="shared" si="8"/>
        <v>2.9178578133329899E-2</v>
      </c>
      <c r="J130" s="25">
        <f t="shared" si="9"/>
        <v>-2.7324719243116448E-2</v>
      </c>
    </row>
    <row r="131" spans="1:11" x14ac:dyDescent="0.25">
      <c r="A131" s="16" t="s">
        <v>123</v>
      </c>
      <c r="B131" s="13">
        <v>27.835000000000001</v>
      </c>
      <c r="C131" s="7">
        <v>0.93145899404537502</v>
      </c>
      <c r="D131" s="4">
        <v>0.53650177724111603</v>
      </c>
      <c r="E131" s="25">
        <f t="shared" si="6"/>
        <v>14.933526969506465</v>
      </c>
      <c r="F131" s="25">
        <f t="shared" si="5"/>
        <v>16.032404072507127</v>
      </c>
      <c r="G131" s="28">
        <f t="shared" si="7"/>
        <v>-0.39495721680425899</v>
      </c>
      <c r="H131" s="25">
        <v>16.032404072507127</v>
      </c>
      <c r="I131" s="25">
        <f t="shared" si="8"/>
        <v>25.927161099253013</v>
      </c>
      <c r="J131" s="25">
        <f t="shared" si="9"/>
        <v>-10.993634129746548</v>
      </c>
    </row>
    <row r="132" spans="1:11" x14ac:dyDescent="0.25">
      <c r="A132" s="15" t="s">
        <v>124</v>
      </c>
      <c r="B132" s="12">
        <v>16.809000000000001</v>
      </c>
      <c r="C132" s="7">
        <v>5.7962735245292203</v>
      </c>
      <c r="D132" s="4">
        <v>1.1218848209282599</v>
      </c>
      <c r="E132" s="25">
        <f t="shared" si="6"/>
        <v>18.857761954983122</v>
      </c>
      <c r="F132" s="25">
        <f t="shared" si="5"/>
        <v>3.2534285822052835</v>
      </c>
      <c r="G132" s="28">
        <f t="shared" si="7"/>
        <v>-4.6743887036009601</v>
      </c>
      <c r="H132" s="25">
        <v>3.2534285822052835</v>
      </c>
      <c r="I132" s="25">
        <f t="shared" si="8"/>
        <v>97.429561673811676</v>
      </c>
      <c r="J132" s="25">
        <f t="shared" si="9"/>
        <v>-78.571799718828558</v>
      </c>
    </row>
    <row r="133" spans="1:11" x14ac:dyDescent="0.25">
      <c r="A133" s="15" t="s">
        <v>125</v>
      </c>
      <c r="B133" s="12">
        <v>0.25600000000000001</v>
      </c>
      <c r="C133" s="7">
        <v>2.2604021729624</v>
      </c>
      <c r="D133" s="4">
        <v>7.6029841352593603</v>
      </c>
      <c r="E133" s="25">
        <f t="shared" si="6"/>
        <v>1.9463639386263962</v>
      </c>
      <c r="F133" s="25">
        <f t="shared" si="5"/>
        <v>0.8610697520590167</v>
      </c>
      <c r="G133" s="28">
        <f t="shared" si="7"/>
        <v>5.3425819622969604</v>
      </c>
      <c r="H133" s="25">
        <v>0.3</v>
      </c>
      <c r="I133" s="25">
        <f t="shared" si="8"/>
        <v>0.57866295627837439</v>
      </c>
      <c r="J133" s="25">
        <f t="shared" si="9"/>
        <v>1.3677009823480217</v>
      </c>
      <c r="K133" s="20">
        <v>1</v>
      </c>
    </row>
    <row r="134" spans="1:11" x14ac:dyDescent="0.25">
      <c r="A134" s="15" t="s">
        <v>126</v>
      </c>
      <c r="B134" s="12">
        <v>4.4649999999999999</v>
      </c>
      <c r="C134" s="7">
        <v>5.1132473973881298</v>
      </c>
      <c r="D134" s="4">
        <v>10.046769783339199</v>
      </c>
      <c r="E134" s="25">
        <f t="shared" si="6"/>
        <v>44.858827082609523</v>
      </c>
      <c r="F134" s="25">
        <f t="shared" si="5"/>
        <v>8.7730601702400737</v>
      </c>
      <c r="G134" s="28">
        <f t="shared" si="7"/>
        <v>4.9335223859510693</v>
      </c>
      <c r="H134" s="25">
        <v>4.5</v>
      </c>
      <c r="I134" s="25">
        <f t="shared" si="8"/>
        <v>22.830649629337998</v>
      </c>
      <c r="J134" s="25">
        <f t="shared" si="9"/>
        <v>22.028177453271525</v>
      </c>
      <c r="K134" s="20">
        <v>22</v>
      </c>
    </row>
    <row r="135" spans="1:11" x14ac:dyDescent="0.25">
      <c r="A135" s="16" t="s">
        <v>127</v>
      </c>
      <c r="B135" s="13">
        <v>5.9459999999999997</v>
      </c>
      <c r="C135" s="7">
        <v>1.43476723238538</v>
      </c>
      <c r="D135" s="4">
        <v>2.2895390757814602</v>
      </c>
      <c r="E135" s="25">
        <f t="shared" si="6"/>
        <v>13.613599344596562</v>
      </c>
      <c r="F135" s="25">
        <f t="shared" si="5"/>
        <v>9.4883678950230816</v>
      </c>
      <c r="G135" s="28">
        <f t="shared" si="7"/>
        <v>0.85477184339608026</v>
      </c>
      <c r="H135" s="25">
        <v>5.9</v>
      </c>
      <c r="I135" s="25">
        <f t="shared" si="8"/>
        <v>8.5311259637634684</v>
      </c>
      <c r="J135" s="25">
        <f t="shared" si="9"/>
        <v>5.0824733808330933</v>
      </c>
      <c r="K135" s="20">
        <v>5</v>
      </c>
    </row>
    <row r="136" spans="1:11" x14ac:dyDescent="0.25">
      <c r="A136" s="15" t="s">
        <v>128</v>
      </c>
      <c r="B136" s="12">
        <v>18.359000000000002</v>
      </c>
      <c r="C136" s="7">
        <v>1.49495377723814</v>
      </c>
      <c r="D136" s="4">
        <v>1.17709153466915</v>
      </c>
      <c r="E136" s="25">
        <f t="shared" si="6"/>
        <v>21.610223484990925</v>
      </c>
      <c r="F136" s="25">
        <f t="shared" si="5"/>
        <v>14.455445923495269</v>
      </c>
      <c r="G136" s="28">
        <f t="shared" si="7"/>
        <v>-0.31786224256899009</v>
      </c>
      <c r="H136" s="25">
        <v>14.455445923495269</v>
      </c>
      <c r="I136" s="25">
        <f t="shared" si="8"/>
        <v>27.445856396315016</v>
      </c>
      <c r="J136" s="25">
        <f t="shared" si="9"/>
        <v>-5.8356329113240903</v>
      </c>
    </row>
    <row r="137" spans="1:11" x14ac:dyDescent="0.25">
      <c r="A137" s="15" t="s">
        <v>129</v>
      </c>
      <c r="B137" s="12">
        <v>172.81700000000001</v>
      </c>
      <c r="C137" s="7">
        <v>1.0705779684785099</v>
      </c>
      <c r="D137" s="4">
        <v>0.64135523702851205</v>
      </c>
      <c r="E137" s="25">
        <f t="shared" si="6"/>
        <v>110.83708799755637</v>
      </c>
      <c r="F137" s="25">
        <f t="shared" si="5"/>
        <v>103.53014097149453</v>
      </c>
      <c r="G137" s="28">
        <f t="shared" si="7"/>
        <v>-0.4292227314499979</v>
      </c>
      <c r="H137" s="25">
        <v>103.53014097149453</v>
      </c>
      <c r="I137" s="25">
        <f t="shared" si="8"/>
        <v>185.01407277855066</v>
      </c>
      <c r="J137" s="25">
        <f t="shared" si="9"/>
        <v>-74.176984780994289</v>
      </c>
    </row>
    <row r="138" spans="1:11" x14ac:dyDescent="0.25">
      <c r="A138" s="15" t="s">
        <v>130</v>
      </c>
      <c r="B138" s="12">
        <v>5.0830000000000002</v>
      </c>
      <c r="C138" s="7">
        <v>5.7646045267152202</v>
      </c>
      <c r="D138" s="4">
        <v>7.9014860396917603</v>
      </c>
      <c r="E138" s="25">
        <f t="shared" si="6"/>
        <v>40.163253539753221</v>
      </c>
      <c r="F138" s="25">
        <f t="shared" si="5"/>
        <v>6.9672175001116683</v>
      </c>
      <c r="G138" s="28">
        <f t="shared" si="7"/>
        <v>2.1368815129765402</v>
      </c>
      <c r="H138" s="25">
        <v>5.0999999999999996</v>
      </c>
      <c r="I138" s="25">
        <f t="shared" si="8"/>
        <v>29.301484809293466</v>
      </c>
      <c r="J138" s="25">
        <f t="shared" si="9"/>
        <v>10.861768730459755</v>
      </c>
      <c r="K138" s="20">
        <v>11</v>
      </c>
    </row>
    <row r="139" spans="1:11" x14ac:dyDescent="0.25">
      <c r="A139" s="16" t="s">
        <v>131</v>
      </c>
      <c r="B139" s="13">
        <v>3.907</v>
      </c>
      <c r="C139" s="7">
        <v>5.6661692122107699</v>
      </c>
      <c r="D139" s="4">
        <v>1.6734201383043901</v>
      </c>
      <c r="E139" s="25">
        <f t="shared" si="6"/>
        <v>6.538052480355252</v>
      </c>
      <c r="F139" s="25">
        <f t="shared" ref="F139:F199" si="10">PRODUCT(E139,1/C139)</f>
        <v>1.1538752613080363</v>
      </c>
      <c r="G139" s="28">
        <f t="shared" si="7"/>
        <v>-3.9927490739063796</v>
      </c>
      <c r="H139" s="25">
        <v>1.1538752613080363</v>
      </c>
      <c r="I139" s="25">
        <f t="shared" si="8"/>
        <v>22.137723112107476</v>
      </c>
      <c r="J139" s="25">
        <f t="shared" si="9"/>
        <v>-15.599670631752225</v>
      </c>
    </row>
    <row r="140" spans="1:11" x14ac:dyDescent="0.25">
      <c r="A140" s="15" t="s">
        <v>132</v>
      </c>
      <c r="B140" s="12">
        <v>181.19300000000001</v>
      </c>
      <c r="C140" s="7">
        <v>0.72902144158178595</v>
      </c>
      <c r="D140" s="4">
        <v>0.34860979768568301</v>
      </c>
      <c r="E140" s="25">
        <f t="shared" ref="E140:E199" si="11">PRODUCT(B140,D140)</f>
        <v>63.165655072061966</v>
      </c>
      <c r="F140" s="25">
        <f t="shared" si="10"/>
        <v>86.644440710836989</v>
      </c>
      <c r="G140" s="28">
        <f t="shared" ref="G140:G199" si="12">SUM(D140,-C140)</f>
        <v>-0.38041164389610294</v>
      </c>
      <c r="H140" s="25">
        <v>86.644440710836989</v>
      </c>
      <c r="I140" s="25">
        <f t="shared" ref="I140:I199" si="13">PRODUCT(B140,C140)</f>
        <v>132.09358206452856</v>
      </c>
      <c r="J140" s="25">
        <f t="shared" ref="J140:J199" si="14">SUM(E140,-I140)</f>
        <v>-68.927926992466595</v>
      </c>
    </row>
    <row r="141" spans="1:11" x14ac:dyDescent="0.25">
      <c r="A141" s="15" t="s">
        <v>133</v>
      </c>
      <c r="B141" s="12">
        <v>3.806</v>
      </c>
      <c r="C141" s="7">
        <v>2.8114096148429701</v>
      </c>
      <c r="D141" s="4">
        <v>2.9506480266589499</v>
      </c>
      <c r="E141" s="25">
        <f t="shared" si="11"/>
        <v>11.230166389463964</v>
      </c>
      <c r="F141" s="25">
        <f t="shared" si="10"/>
        <v>3.9944966859947297</v>
      </c>
      <c r="G141" s="28">
        <f t="shared" si="12"/>
        <v>0.13923841181597973</v>
      </c>
      <c r="H141" s="25">
        <v>3.8</v>
      </c>
      <c r="I141" s="25">
        <f t="shared" si="13"/>
        <v>10.700224994092345</v>
      </c>
      <c r="J141" s="25">
        <f t="shared" si="14"/>
        <v>0.529941395371619</v>
      </c>
      <c r="K141" s="20">
        <v>1</v>
      </c>
    </row>
    <row r="142" spans="1:11" x14ac:dyDescent="0.25">
      <c r="A142" s="15" t="s">
        <v>134</v>
      </c>
      <c r="B142" s="12">
        <v>7.3090000000000002</v>
      </c>
      <c r="C142" s="7">
        <v>1.51309791957669</v>
      </c>
      <c r="D142" s="4">
        <v>3.8536939036101798</v>
      </c>
      <c r="E142" s="25">
        <f t="shared" si="11"/>
        <v>28.166648741486807</v>
      </c>
      <c r="F142" s="25">
        <f t="shared" si="10"/>
        <v>18.615218735722546</v>
      </c>
      <c r="G142" s="28">
        <f t="shared" si="12"/>
        <v>2.3405959840334898</v>
      </c>
      <c r="H142" s="25">
        <v>7.3</v>
      </c>
      <c r="I142" s="25">
        <f t="shared" si="13"/>
        <v>11.059232694186028</v>
      </c>
      <c r="J142" s="25">
        <f t="shared" si="14"/>
        <v>17.107416047300781</v>
      </c>
      <c r="K142" s="20">
        <v>17</v>
      </c>
    </row>
    <row r="143" spans="1:11" x14ac:dyDescent="0.25">
      <c r="A143" s="16" t="s">
        <v>135</v>
      </c>
      <c r="B143" s="13">
        <v>6.4660000000000002</v>
      </c>
      <c r="C143" s="7">
        <v>4.0114644174216103</v>
      </c>
      <c r="D143" s="4">
        <v>11.549930466673199</v>
      </c>
      <c r="E143" s="25">
        <f t="shared" si="11"/>
        <v>74.68185039750891</v>
      </c>
      <c r="F143" s="25">
        <f t="shared" si="10"/>
        <v>18.61710403641348</v>
      </c>
      <c r="G143" s="28">
        <f t="shared" si="12"/>
        <v>7.5384660492515891</v>
      </c>
      <c r="H143" s="25">
        <v>6.5</v>
      </c>
      <c r="I143" s="25">
        <f t="shared" si="13"/>
        <v>25.938128923048133</v>
      </c>
      <c r="J143" s="25">
        <f t="shared" si="14"/>
        <v>48.743721474460777</v>
      </c>
      <c r="K143" s="20">
        <v>49</v>
      </c>
    </row>
    <row r="144" spans="1:11" x14ac:dyDescent="0.25">
      <c r="A144" s="15" t="s">
        <v>136</v>
      </c>
      <c r="B144" s="12">
        <v>30.565000000000001</v>
      </c>
      <c r="C144" s="7">
        <v>2.3437160005414799</v>
      </c>
      <c r="D144" s="4">
        <v>3.8754479832179798</v>
      </c>
      <c r="E144" s="25">
        <f t="shared" si="11"/>
        <v>118.45306760705756</v>
      </c>
      <c r="F144" s="25">
        <f t="shared" si="10"/>
        <v>50.540708677881952</v>
      </c>
      <c r="G144" s="28">
        <f t="shared" si="12"/>
        <v>1.5317319826764999</v>
      </c>
      <c r="H144" s="25">
        <v>30.6</v>
      </c>
      <c r="I144" s="25">
        <f t="shared" si="13"/>
        <v>71.635679556550329</v>
      </c>
      <c r="J144" s="25">
        <f t="shared" si="14"/>
        <v>46.817388050507233</v>
      </c>
      <c r="K144" s="20">
        <v>47</v>
      </c>
    </row>
    <row r="145" spans="1:11" x14ac:dyDescent="0.25">
      <c r="A145" s="15" t="s">
        <v>137</v>
      </c>
      <c r="B145" s="12">
        <v>97.572000000000003</v>
      </c>
      <c r="C145" s="7">
        <v>1.0069340634261601</v>
      </c>
      <c r="D145" s="4">
        <v>0.52777833272106001</v>
      </c>
      <c r="E145" s="25">
        <f t="shared" si="11"/>
        <v>51.496387480259266</v>
      </c>
      <c r="F145" s="25">
        <f t="shared" si="10"/>
        <v>51.141767222611762</v>
      </c>
      <c r="G145" s="28">
        <f t="shared" si="12"/>
        <v>-0.47915573070510009</v>
      </c>
      <c r="H145" s="25">
        <v>51.141767222611762</v>
      </c>
      <c r="I145" s="25">
        <f t="shared" si="13"/>
        <v>98.2485704366173</v>
      </c>
      <c r="J145" s="25">
        <f t="shared" si="14"/>
        <v>-46.752182956358034</v>
      </c>
    </row>
    <row r="146" spans="1:11" x14ac:dyDescent="0.25">
      <c r="A146" s="15" t="s">
        <v>138</v>
      </c>
      <c r="B146" s="12">
        <v>38.619</v>
      </c>
      <c r="C146" s="7">
        <v>4.2724824565831403</v>
      </c>
      <c r="D146" s="4">
        <v>1.9862577812303801</v>
      </c>
      <c r="E146" s="25">
        <f t="shared" si="11"/>
        <v>76.707289253336043</v>
      </c>
      <c r="F146" s="25">
        <f t="shared" si="10"/>
        <v>17.953798531142866</v>
      </c>
      <c r="G146" s="28">
        <f t="shared" si="12"/>
        <v>-2.2862246753527602</v>
      </c>
      <c r="H146" s="25">
        <v>17.953798531142866</v>
      </c>
      <c r="I146" s="25">
        <f t="shared" si="13"/>
        <v>164.99899999078428</v>
      </c>
      <c r="J146" s="25">
        <f t="shared" si="14"/>
        <v>-88.291710737448241</v>
      </c>
    </row>
    <row r="147" spans="1:11" x14ac:dyDescent="0.25">
      <c r="A147" s="16" t="s">
        <v>139</v>
      </c>
      <c r="B147" s="13">
        <v>10.46</v>
      </c>
      <c r="C147" s="7">
        <v>3.87071150526651</v>
      </c>
      <c r="D147" s="4">
        <v>1.5262419291803</v>
      </c>
      <c r="E147" s="25">
        <f t="shared" si="11"/>
        <v>15.96449057922594</v>
      </c>
      <c r="F147" s="25">
        <f t="shared" si="10"/>
        <v>4.1244330809735041</v>
      </c>
      <c r="G147" s="28">
        <f t="shared" si="12"/>
        <v>-2.34446957608621</v>
      </c>
      <c r="H147" s="25">
        <v>4.1244330809735041</v>
      </c>
      <c r="I147" s="25">
        <f t="shared" si="13"/>
        <v>40.4876423450877</v>
      </c>
      <c r="J147" s="25">
        <f t="shared" si="14"/>
        <v>-24.523151765861762</v>
      </c>
    </row>
    <row r="148" spans="1:11" x14ac:dyDescent="0.25">
      <c r="A148" s="15" t="s">
        <v>140</v>
      </c>
      <c r="B148" s="12">
        <v>2.101</v>
      </c>
      <c r="C148" s="7">
        <v>12.573559280449301</v>
      </c>
      <c r="D148" s="4">
        <v>1.2136098474183199</v>
      </c>
      <c r="E148" s="25">
        <f t="shared" si="11"/>
        <v>2.5497942894258903</v>
      </c>
      <c r="F148" s="25">
        <f t="shared" si="10"/>
        <v>0.20279017520445305</v>
      </c>
      <c r="G148" s="28">
        <f t="shared" si="12"/>
        <v>-11.35994943303098</v>
      </c>
      <c r="H148" s="25">
        <v>0.20279017520445305</v>
      </c>
      <c r="I148" s="25">
        <f t="shared" si="13"/>
        <v>26.417048048223979</v>
      </c>
      <c r="J148" s="25">
        <f t="shared" si="14"/>
        <v>-23.867253758798089</v>
      </c>
    </row>
    <row r="149" spans="1:11" x14ac:dyDescent="0.25">
      <c r="A149" s="15" t="s">
        <v>141</v>
      </c>
      <c r="B149" s="12">
        <v>0.84899999999999998</v>
      </c>
      <c r="C149" s="7">
        <v>4.1564211016793404</v>
      </c>
      <c r="D149" s="4">
        <v>0.17476982015192</v>
      </c>
      <c r="E149" s="25">
        <f t="shared" si="11"/>
        <v>0.14837957730898008</v>
      </c>
      <c r="F149" s="25">
        <f t="shared" si="10"/>
        <v>3.5698879800468125E-2</v>
      </c>
      <c r="G149" s="28">
        <f t="shared" si="12"/>
        <v>-3.9816512815274203</v>
      </c>
      <c r="H149" s="25">
        <v>3.5698879800468125E-2</v>
      </c>
      <c r="I149" s="25">
        <f t="shared" si="13"/>
        <v>3.5288015153257599</v>
      </c>
      <c r="J149" s="25">
        <f t="shared" si="14"/>
        <v>-3.3804219380167799</v>
      </c>
    </row>
    <row r="150" spans="1:11" x14ac:dyDescent="0.25">
      <c r="A150" s="15" t="s">
        <v>142</v>
      </c>
      <c r="B150" s="12">
        <v>19.794</v>
      </c>
      <c r="C150" s="7">
        <v>2.6267834770565699</v>
      </c>
      <c r="D150" s="4">
        <v>2.68632757246966</v>
      </c>
      <c r="E150" s="25">
        <f t="shared" si="11"/>
        <v>53.173167969464451</v>
      </c>
      <c r="F150" s="25">
        <f t="shared" si="10"/>
        <v>20.242691654603902</v>
      </c>
      <c r="G150" s="28">
        <f t="shared" si="12"/>
        <v>5.9544095413090137E-2</v>
      </c>
      <c r="H150" s="25">
        <v>19.8</v>
      </c>
      <c r="I150" s="25">
        <f t="shared" si="13"/>
        <v>51.994552144857742</v>
      </c>
      <c r="J150" s="25">
        <f t="shared" si="14"/>
        <v>1.1786158246067089</v>
      </c>
      <c r="K150" s="20">
        <v>1</v>
      </c>
    </row>
    <row r="151" spans="1:11" x14ac:dyDescent="0.25">
      <c r="A151" s="16" t="s">
        <v>143</v>
      </c>
      <c r="B151" s="13">
        <v>143.36699999999999</v>
      </c>
      <c r="C151" s="7">
        <v>5.72105933363712</v>
      </c>
      <c r="D151" s="4">
        <v>6.8853595836888299</v>
      </c>
      <c r="E151" s="25">
        <f t="shared" si="11"/>
        <v>987.13334743471637</v>
      </c>
      <c r="F151" s="25">
        <f t="shared" si="10"/>
        <v>172.54380524090001</v>
      </c>
      <c r="G151" s="28">
        <f t="shared" si="12"/>
        <v>1.1643002500517099</v>
      </c>
      <c r="H151" s="25">
        <v>143.4</v>
      </c>
      <c r="I151" s="25">
        <f t="shared" si="13"/>
        <v>820.21111348555291</v>
      </c>
      <c r="J151" s="25">
        <f t="shared" si="14"/>
        <v>166.92223394916346</v>
      </c>
      <c r="K151" s="20">
        <v>167</v>
      </c>
    </row>
    <row r="152" spans="1:11" x14ac:dyDescent="0.25">
      <c r="A152" s="15" t="s">
        <v>144</v>
      </c>
      <c r="B152" s="12">
        <v>11.077999999999999</v>
      </c>
      <c r="C152" s="7">
        <v>0.87431873131773197</v>
      </c>
      <c r="D152" s="4">
        <v>0.56004239995444405</v>
      </c>
      <c r="E152" s="25">
        <f t="shared" si="11"/>
        <v>6.2041497066953308</v>
      </c>
      <c r="F152" s="25">
        <f t="shared" si="10"/>
        <v>7.0959816877590267</v>
      </c>
      <c r="G152" s="28">
        <f t="shared" si="12"/>
        <v>-0.31427633136328792</v>
      </c>
      <c r="H152" s="25">
        <v>7.0959816877590267</v>
      </c>
      <c r="I152" s="25">
        <f t="shared" si="13"/>
        <v>9.6857029055378341</v>
      </c>
      <c r="J152" s="25">
        <f t="shared" si="14"/>
        <v>-3.4815531988425032</v>
      </c>
    </row>
    <row r="153" spans="1:11" x14ac:dyDescent="0.25">
      <c r="A153" s="15" t="s">
        <v>145</v>
      </c>
      <c r="B153" s="12">
        <v>5.3999999999999999E-2</v>
      </c>
      <c r="C153" s="7">
        <v>4.4188487152072904</v>
      </c>
      <c r="D153" s="4">
        <v>0.62073214807028498</v>
      </c>
      <c r="E153" s="25">
        <f t="shared" si="11"/>
        <v>3.3519535995795387E-2</v>
      </c>
      <c r="F153" s="25">
        <f t="shared" si="10"/>
        <v>7.5855812579505725E-3</v>
      </c>
      <c r="G153" s="28">
        <f t="shared" si="12"/>
        <v>-3.7981165671370052</v>
      </c>
      <c r="H153" s="25">
        <v>7.5855812579505725E-3</v>
      </c>
      <c r="I153" s="25">
        <f t="shared" si="13"/>
        <v>0.23861783062119368</v>
      </c>
      <c r="J153" s="25">
        <f t="shared" si="14"/>
        <v>-0.2050982946253983</v>
      </c>
    </row>
    <row r="154" spans="1:11" x14ac:dyDescent="0.25">
      <c r="A154" s="15" t="s">
        <v>146</v>
      </c>
      <c r="B154" s="12">
        <v>0.182</v>
      </c>
      <c r="C154" s="7">
        <v>2.3586074393009899</v>
      </c>
      <c r="D154" s="4">
        <v>0.336164269132673</v>
      </c>
      <c r="E154" s="25">
        <f t="shared" si="11"/>
        <v>6.1181896982146482E-2</v>
      </c>
      <c r="F154" s="25">
        <f t="shared" si="10"/>
        <v>2.5939838890815459E-2</v>
      </c>
      <c r="G154" s="28">
        <f t="shared" si="12"/>
        <v>-2.0224431701683168</v>
      </c>
      <c r="H154" s="25">
        <v>2.5939838890815459E-2</v>
      </c>
      <c r="I154" s="25">
        <f t="shared" si="13"/>
        <v>0.42926655395278013</v>
      </c>
      <c r="J154" s="25">
        <f t="shared" si="14"/>
        <v>-0.36808465697063364</v>
      </c>
    </row>
    <row r="155" spans="1:11" x14ac:dyDescent="0.25">
      <c r="A155" s="16" t="s">
        <v>147</v>
      </c>
      <c r="B155" s="13">
        <v>0.109</v>
      </c>
      <c r="C155" s="7">
        <v>3.4249662981747102</v>
      </c>
      <c r="D155" s="4">
        <v>1.2369280312831501</v>
      </c>
      <c r="E155" s="25">
        <f t="shared" si="11"/>
        <v>0.13482515540986337</v>
      </c>
      <c r="F155" s="25">
        <f t="shared" si="10"/>
        <v>3.9365396232283113E-2</v>
      </c>
      <c r="G155" s="28">
        <f t="shared" si="12"/>
        <v>-2.1880382668915601</v>
      </c>
      <c r="H155" s="25">
        <v>3.9365396232283113E-2</v>
      </c>
      <c r="I155" s="25">
        <f t="shared" si="13"/>
        <v>0.37332132650104344</v>
      </c>
      <c r="J155" s="25">
        <f t="shared" si="14"/>
        <v>-0.23849617109118007</v>
      </c>
    </row>
    <row r="156" spans="1:11" x14ac:dyDescent="0.25">
      <c r="A156" s="15" t="s">
        <v>148</v>
      </c>
      <c r="B156" s="12">
        <v>0.19</v>
      </c>
      <c r="C156" s="7">
        <v>2.3253705800586699</v>
      </c>
      <c r="D156" s="4">
        <v>1.81248420436702</v>
      </c>
      <c r="E156" s="25">
        <f t="shared" si="11"/>
        <v>0.34437199882973379</v>
      </c>
      <c r="F156" s="25">
        <f t="shared" si="10"/>
        <v>0.14809338424718746</v>
      </c>
      <c r="G156" s="28">
        <f t="shared" si="12"/>
        <v>-0.51288637569164996</v>
      </c>
      <c r="H156" s="25">
        <v>0.14809338424718746</v>
      </c>
      <c r="I156" s="25">
        <f t="shared" si="13"/>
        <v>0.44182041021114726</v>
      </c>
      <c r="J156" s="25">
        <f t="shared" si="14"/>
        <v>-9.7448411381413469E-2</v>
      </c>
    </row>
    <row r="157" spans="1:11" x14ac:dyDescent="0.25">
      <c r="A157" s="15" t="s">
        <v>149</v>
      </c>
      <c r="B157" s="12">
        <v>0.182</v>
      </c>
      <c r="C157" s="7">
        <v>1.6181440977158501</v>
      </c>
      <c r="D157" s="4">
        <v>0.95124928762401795</v>
      </c>
      <c r="E157" s="25">
        <f t="shared" si="11"/>
        <v>0.17312737034757125</v>
      </c>
      <c r="F157" s="25">
        <f t="shared" si="10"/>
        <v>0.10699131838255657</v>
      </c>
      <c r="G157" s="28">
        <f t="shared" si="12"/>
        <v>-0.66689481009183216</v>
      </c>
      <c r="H157" s="25">
        <v>0.10699131838255657</v>
      </c>
      <c r="I157" s="25">
        <f t="shared" si="13"/>
        <v>0.2945022257842847</v>
      </c>
      <c r="J157" s="25">
        <f t="shared" si="14"/>
        <v>-0.12137485543671345</v>
      </c>
    </row>
    <row r="158" spans="1:11" x14ac:dyDescent="0.25">
      <c r="A158" s="15" t="s">
        <v>150</v>
      </c>
      <c r="B158" s="12">
        <v>30.201000000000001</v>
      </c>
      <c r="C158" s="7">
        <v>5.6139917048367396</v>
      </c>
      <c r="D158" s="4">
        <v>0.45333983151831198</v>
      </c>
      <c r="E158" s="25">
        <f t="shared" si="11"/>
        <v>13.69131625168454</v>
      </c>
      <c r="F158" s="25">
        <f t="shared" si="10"/>
        <v>2.4387845532241834</v>
      </c>
      <c r="G158" s="28">
        <f t="shared" si="12"/>
        <v>-5.1606518733184279</v>
      </c>
      <c r="H158" s="25">
        <v>2.4387845532241834</v>
      </c>
      <c r="I158" s="25">
        <f t="shared" si="13"/>
        <v>169.54816347777438</v>
      </c>
      <c r="J158" s="25">
        <f t="shared" si="14"/>
        <v>-155.85684722608983</v>
      </c>
    </row>
    <row r="159" spans="1:11" x14ac:dyDescent="0.25">
      <c r="A159" s="16" t="s">
        <v>151</v>
      </c>
      <c r="B159" s="13">
        <v>14.221</v>
      </c>
      <c r="C159" s="7">
        <v>1.1053700661123</v>
      </c>
      <c r="D159" s="4">
        <v>0.97359267557368501</v>
      </c>
      <c r="E159" s="25">
        <f t="shared" si="11"/>
        <v>13.845461439333375</v>
      </c>
      <c r="F159" s="25">
        <f t="shared" si="10"/>
        <v>12.525634503591439</v>
      </c>
      <c r="G159" s="28">
        <f t="shared" si="12"/>
        <v>-0.13177739053861504</v>
      </c>
      <c r="H159" s="25">
        <v>12.525634503591439</v>
      </c>
      <c r="I159" s="25">
        <f t="shared" si="13"/>
        <v>15.71946771018302</v>
      </c>
      <c r="J159" s="25">
        <f t="shared" si="14"/>
        <v>-1.8740062708496446</v>
      </c>
    </row>
    <row r="160" spans="1:11" x14ac:dyDescent="0.25">
      <c r="A160" s="15" t="s">
        <v>152</v>
      </c>
      <c r="B160" s="12">
        <v>8.9380000000000006</v>
      </c>
      <c r="C160" s="7">
        <v>3.1005333334930301</v>
      </c>
      <c r="D160" s="4">
        <v>1.58332304381398</v>
      </c>
      <c r="E160" s="25">
        <f t="shared" si="11"/>
        <v>14.151741365609354</v>
      </c>
      <c r="F160" s="25">
        <f t="shared" si="10"/>
        <v>4.5642926049971351</v>
      </c>
      <c r="G160" s="28">
        <f t="shared" si="12"/>
        <v>-1.51721028967905</v>
      </c>
      <c r="H160" s="25">
        <v>4.5642926049971351</v>
      </c>
      <c r="I160" s="25">
        <f t="shared" si="13"/>
        <v>27.712566934760705</v>
      </c>
      <c r="J160" s="25">
        <f t="shared" si="14"/>
        <v>-13.560825569151351</v>
      </c>
    </row>
    <row r="161" spans="1:11" x14ac:dyDescent="0.25">
      <c r="A161" s="15" t="s">
        <v>153</v>
      </c>
      <c r="B161" s="12">
        <v>6.1790000000000003</v>
      </c>
      <c r="C161" s="7">
        <v>1.2113052860810001</v>
      </c>
      <c r="D161" s="4">
        <v>1.22504777699906</v>
      </c>
      <c r="E161" s="25">
        <f t="shared" si="11"/>
        <v>7.5695702140771921</v>
      </c>
      <c r="F161" s="25">
        <f t="shared" si="10"/>
        <v>6.2491019407398296</v>
      </c>
      <c r="G161" s="28">
        <f t="shared" si="12"/>
        <v>1.3742490918059902E-2</v>
      </c>
      <c r="H161" s="25">
        <v>6.2</v>
      </c>
      <c r="I161" s="25">
        <f t="shared" si="13"/>
        <v>7.4846553626944994</v>
      </c>
      <c r="J161" s="25">
        <f t="shared" si="14"/>
        <v>8.4914851382692724E-2</v>
      </c>
      <c r="K161" s="20">
        <v>1</v>
      </c>
    </row>
    <row r="162" spans="1:11" x14ac:dyDescent="0.25">
      <c r="A162" s="15" t="s">
        <v>154</v>
      </c>
      <c r="B162" s="12">
        <v>5.4050000000000002</v>
      </c>
      <c r="C162" s="7">
        <v>6.7989936002928903</v>
      </c>
      <c r="D162" s="4">
        <v>5.2922554805519398E-2</v>
      </c>
      <c r="E162" s="25">
        <f t="shared" si="11"/>
        <v>0.28604640872383236</v>
      </c>
      <c r="F162" s="25">
        <f t="shared" si="10"/>
        <v>4.2071874977424588E-2</v>
      </c>
      <c r="G162" s="28">
        <f t="shared" si="12"/>
        <v>-6.7460710454873709</v>
      </c>
      <c r="H162" s="25">
        <v>4.2071874977424588E-2</v>
      </c>
      <c r="I162" s="25">
        <f t="shared" si="13"/>
        <v>36.748560409583071</v>
      </c>
      <c r="J162" s="25">
        <f t="shared" si="14"/>
        <v>-36.462514000859237</v>
      </c>
    </row>
    <row r="163" spans="1:11" x14ac:dyDescent="0.25">
      <c r="A163" s="16" t="s">
        <v>155</v>
      </c>
      <c r="B163" s="13">
        <v>5.4189999999999996</v>
      </c>
      <c r="C163" s="7">
        <v>4.4445526146127001</v>
      </c>
      <c r="D163" s="4">
        <v>2.7693047318136799</v>
      </c>
      <c r="E163" s="25">
        <f t="shared" si="11"/>
        <v>15.00686234169833</v>
      </c>
      <c r="F163" s="25">
        <f t="shared" si="10"/>
        <v>3.3764618495816889</v>
      </c>
      <c r="G163" s="28">
        <f t="shared" si="12"/>
        <v>-1.6752478827990203</v>
      </c>
      <c r="H163" s="25">
        <v>3.3764618495816889</v>
      </c>
      <c r="I163" s="25">
        <f t="shared" si="13"/>
        <v>24.08503061858622</v>
      </c>
      <c r="J163" s="25">
        <f t="shared" si="14"/>
        <v>-9.0781682768878902</v>
      </c>
    </row>
    <row r="164" spans="1:11" x14ac:dyDescent="0.25">
      <c r="A164" s="15" t="s">
        <v>156</v>
      </c>
      <c r="B164" s="12">
        <v>2.0649999999999999</v>
      </c>
      <c r="C164" s="7">
        <v>4.6974983912006802</v>
      </c>
      <c r="D164" s="4">
        <v>2.2539047016464102</v>
      </c>
      <c r="E164" s="25">
        <f t="shared" si="11"/>
        <v>4.6543132088998371</v>
      </c>
      <c r="F164" s="25">
        <f t="shared" si="10"/>
        <v>0.99080677017756147</v>
      </c>
      <c r="G164" s="28">
        <f t="shared" si="12"/>
        <v>-2.44359368955427</v>
      </c>
      <c r="H164" s="25">
        <v>0.99080677017756147</v>
      </c>
      <c r="I164" s="25">
        <f t="shared" si="13"/>
        <v>9.7003341778294043</v>
      </c>
      <c r="J164" s="25">
        <f t="shared" si="14"/>
        <v>-5.0460209689295672</v>
      </c>
    </row>
    <row r="165" spans="1:11" x14ac:dyDescent="0.25">
      <c r="A165" s="15" t="s">
        <v>157</v>
      </c>
      <c r="B165" s="12">
        <v>0.56100000000000005</v>
      </c>
      <c r="C165" s="7">
        <v>1.19124313997399</v>
      </c>
      <c r="D165" s="4">
        <v>4.2391286869389804</v>
      </c>
      <c r="E165" s="25">
        <f t="shared" si="11"/>
        <v>2.3781511933727684</v>
      </c>
      <c r="F165" s="25">
        <f t="shared" si="10"/>
        <v>1.996360871739999</v>
      </c>
      <c r="G165" s="28">
        <f t="shared" si="12"/>
        <v>3.0478855469649906</v>
      </c>
      <c r="H165" s="25">
        <v>0.6</v>
      </c>
      <c r="I165" s="25">
        <f t="shared" si="13"/>
        <v>0.66828740152540844</v>
      </c>
      <c r="J165" s="25">
        <f t="shared" si="14"/>
        <v>1.70986379184736</v>
      </c>
      <c r="K165" s="20">
        <v>2</v>
      </c>
    </row>
    <row r="166" spans="1:11" x14ac:dyDescent="0.25">
      <c r="A166" s="15" t="s">
        <v>158</v>
      </c>
      <c r="B166" s="12">
        <v>10.268000000000001</v>
      </c>
      <c r="C166" s="7">
        <v>1.2428295360254</v>
      </c>
      <c r="D166" s="4">
        <v>1.27157536298378</v>
      </c>
      <c r="E166" s="25">
        <f t="shared" si="11"/>
        <v>13.056535827117454</v>
      </c>
      <c r="F166" s="25">
        <f t="shared" si="10"/>
        <v>10.505492063595931</v>
      </c>
      <c r="G166" s="28">
        <f t="shared" si="12"/>
        <v>2.8745826958380016E-2</v>
      </c>
      <c r="H166" s="25">
        <v>10.3</v>
      </c>
      <c r="I166" s="25">
        <f t="shared" si="13"/>
        <v>12.761373675908809</v>
      </c>
      <c r="J166" s="25">
        <f t="shared" si="14"/>
        <v>0.29516215120864508</v>
      </c>
      <c r="K166" s="20">
        <v>1</v>
      </c>
    </row>
    <row r="167" spans="1:11" x14ac:dyDescent="0.25">
      <c r="A167" s="16" t="s">
        <v>159</v>
      </c>
      <c r="B167" s="13">
        <v>53.417000000000002</v>
      </c>
      <c r="C167" s="7">
        <v>3.3724117785935199</v>
      </c>
      <c r="D167" s="4">
        <v>1.1103761712165801</v>
      </c>
      <c r="E167" s="25">
        <f t="shared" si="11"/>
        <v>59.312963937876056</v>
      </c>
      <c r="F167" s="25">
        <f t="shared" si="10"/>
        <v>17.587699199239779</v>
      </c>
      <c r="G167" s="28">
        <f t="shared" si="12"/>
        <v>-2.2620356073769399</v>
      </c>
      <c r="H167" s="25">
        <v>17.587699199239779</v>
      </c>
      <c r="I167" s="25">
        <f t="shared" si="13"/>
        <v>180.14411997713006</v>
      </c>
      <c r="J167" s="25">
        <f t="shared" si="14"/>
        <v>-120.83115603925401</v>
      </c>
    </row>
    <row r="168" spans="1:11" x14ac:dyDescent="0.25">
      <c r="A168" s="15" t="s">
        <v>160</v>
      </c>
      <c r="B168" s="12">
        <v>11.454000000000001</v>
      </c>
      <c r="C168" s="7">
        <v>1.7212262173902499</v>
      </c>
      <c r="D168" s="4">
        <v>1.8344936475074201</v>
      </c>
      <c r="E168" s="25">
        <f t="shared" si="11"/>
        <v>21.012290238549991</v>
      </c>
      <c r="F168" s="25">
        <f t="shared" si="10"/>
        <v>12.207744703313404</v>
      </c>
      <c r="G168" s="28">
        <f t="shared" si="12"/>
        <v>0.11326743011717011</v>
      </c>
      <c r="H168" s="25">
        <v>11.5</v>
      </c>
      <c r="I168" s="25">
        <f t="shared" si="13"/>
        <v>19.714925093987922</v>
      </c>
      <c r="J168" s="25">
        <f t="shared" si="14"/>
        <v>1.2973651445620682</v>
      </c>
      <c r="K168" s="20">
        <v>1</v>
      </c>
    </row>
    <row r="169" spans="1:11" x14ac:dyDescent="0.25">
      <c r="A169" s="15" t="s">
        <v>161</v>
      </c>
      <c r="B169" s="12">
        <v>46.454999999999998</v>
      </c>
      <c r="C169" s="7">
        <v>4.0281591036733602</v>
      </c>
      <c r="D169" s="4">
        <v>1.57984129251146</v>
      </c>
      <c r="E169" s="25">
        <f t="shared" si="11"/>
        <v>73.391527243619876</v>
      </c>
      <c r="F169" s="25">
        <f t="shared" si="10"/>
        <v>18.219619770403966</v>
      </c>
      <c r="G169" s="28">
        <f t="shared" si="12"/>
        <v>-2.4483178111619002</v>
      </c>
      <c r="H169" s="25">
        <v>18.219619770403966</v>
      </c>
      <c r="I169" s="25">
        <f t="shared" si="13"/>
        <v>187.12813116114594</v>
      </c>
      <c r="J169" s="25">
        <f t="shared" si="14"/>
        <v>-113.73660391752607</v>
      </c>
    </row>
    <row r="170" spans="1:11" x14ac:dyDescent="0.25">
      <c r="A170" s="15" t="s">
        <v>162</v>
      </c>
      <c r="B170" s="12">
        <v>20.521999999999998</v>
      </c>
      <c r="C170" s="7">
        <v>1.43133851176386</v>
      </c>
      <c r="D170" s="4">
        <v>0.47707847638742401</v>
      </c>
      <c r="E170" s="25">
        <f t="shared" si="11"/>
        <v>9.7906044924227142</v>
      </c>
      <c r="F170" s="25">
        <f t="shared" si="10"/>
        <v>6.8401740133140176</v>
      </c>
      <c r="G170" s="28">
        <f t="shared" si="12"/>
        <v>-0.95426003537643589</v>
      </c>
      <c r="H170" s="25">
        <v>6.8401740133140176</v>
      </c>
      <c r="I170" s="25">
        <f t="shared" si="13"/>
        <v>29.373928938417933</v>
      </c>
      <c r="J170" s="25">
        <f t="shared" si="14"/>
        <v>-19.583324445995217</v>
      </c>
    </row>
    <row r="171" spans="1:11" x14ac:dyDescent="0.25">
      <c r="A171" s="16" t="s">
        <v>163</v>
      </c>
      <c r="B171" s="13">
        <v>38.515000000000001</v>
      </c>
      <c r="C171" s="7">
        <v>1.43011242440033</v>
      </c>
      <c r="D171" s="4">
        <v>1.3943032258952599</v>
      </c>
      <c r="E171" s="25">
        <f t="shared" si="11"/>
        <v>53.701588745355934</v>
      </c>
      <c r="F171" s="25">
        <f t="shared" si="10"/>
        <v>37.550606392272904</v>
      </c>
      <c r="G171" s="28">
        <f t="shared" si="12"/>
        <v>-3.5809198505070139E-2</v>
      </c>
      <c r="H171" s="25">
        <v>38.5</v>
      </c>
      <c r="I171" s="25">
        <f t="shared" si="13"/>
        <v>55.080780025778715</v>
      </c>
      <c r="J171" s="25">
        <f t="shared" si="14"/>
        <v>-1.3791912804227806</v>
      </c>
      <c r="K171" s="20">
        <v>0</v>
      </c>
    </row>
    <row r="172" spans="1:11" x14ac:dyDescent="0.25">
      <c r="A172" s="15" t="s">
        <v>164</v>
      </c>
      <c r="B172" s="12">
        <v>0.53300000000000003</v>
      </c>
      <c r="C172" s="7">
        <v>4.0141831800673504</v>
      </c>
      <c r="D172" s="4">
        <v>89.435430772729106</v>
      </c>
      <c r="E172" s="25">
        <f t="shared" si="11"/>
        <v>47.669084601864618</v>
      </c>
      <c r="F172" s="25">
        <f t="shared" si="10"/>
        <v>11.875164252236447</v>
      </c>
      <c r="G172" s="28">
        <f t="shared" si="12"/>
        <v>85.421247592661757</v>
      </c>
      <c r="H172" s="25">
        <v>0.5</v>
      </c>
      <c r="I172" s="25">
        <f t="shared" si="13"/>
        <v>2.1395596349758979</v>
      </c>
      <c r="J172" s="25">
        <f t="shared" si="14"/>
        <v>45.529524966888722</v>
      </c>
      <c r="K172" s="20">
        <v>46</v>
      </c>
    </row>
    <row r="173" spans="1:11" x14ac:dyDescent="0.25">
      <c r="A173" s="15" t="s">
        <v>165</v>
      </c>
      <c r="B173" s="12">
        <v>1.2509999999999999</v>
      </c>
      <c r="C173" s="7">
        <v>2.0352532595067601</v>
      </c>
      <c r="D173" s="4">
        <v>0.87929426307126302</v>
      </c>
      <c r="E173" s="25">
        <f t="shared" si="11"/>
        <v>1.0999971231021499</v>
      </c>
      <c r="F173" s="25">
        <f t="shared" si="10"/>
        <v>0.54047186411028392</v>
      </c>
      <c r="G173" s="28">
        <f t="shared" si="12"/>
        <v>-1.155958996435497</v>
      </c>
      <c r="H173" s="25">
        <v>0.54047186411028392</v>
      </c>
      <c r="I173" s="25">
        <f t="shared" si="13"/>
        <v>2.5461018276429566</v>
      </c>
      <c r="J173" s="25">
        <f t="shared" si="14"/>
        <v>-1.4461047045408066</v>
      </c>
    </row>
    <row r="174" spans="1:11" x14ac:dyDescent="0.25">
      <c r="A174" s="15" t="s">
        <v>166</v>
      </c>
      <c r="B174" s="12">
        <v>9.6240000000000006</v>
      </c>
      <c r="C174" s="7">
        <v>6.5328778339024902</v>
      </c>
      <c r="D174" s="4">
        <v>10.414244850588799</v>
      </c>
      <c r="E174" s="25">
        <f t="shared" si="11"/>
        <v>100.22669244206661</v>
      </c>
      <c r="F174" s="25">
        <f t="shared" si="10"/>
        <v>15.341889897579033</v>
      </c>
      <c r="G174" s="28">
        <f t="shared" si="12"/>
        <v>3.8813670166863092</v>
      </c>
      <c r="H174" s="25">
        <v>9.6</v>
      </c>
      <c r="I174" s="25">
        <f t="shared" si="13"/>
        <v>62.872416273477569</v>
      </c>
      <c r="J174" s="25">
        <f t="shared" si="14"/>
        <v>37.354276168589038</v>
      </c>
      <c r="K174" s="20">
        <v>37</v>
      </c>
    </row>
    <row r="175" spans="1:11" x14ac:dyDescent="0.25">
      <c r="A175" s="16" t="s">
        <v>167</v>
      </c>
      <c r="B175" s="13">
        <v>8.1189999999999998</v>
      </c>
      <c r="C175" s="7">
        <v>5.2831863106313399</v>
      </c>
      <c r="D175" s="4">
        <v>1.2393899537000601</v>
      </c>
      <c r="E175" s="25">
        <f t="shared" si="11"/>
        <v>10.062607034090787</v>
      </c>
      <c r="F175" s="25">
        <f t="shared" si="10"/>
        <v>1.9046473931539822</v>
      </c>
      <c r="G175" s="28">
        <f t="shared" si="12"/>
        <v>-4.0437963569312796</v>
      </c>
      <c r="H175" s="25">
        <v>1.9046473931539822</v>
      </c>
      <c r="I175" s="25">
        <f t="shared" si="13"/>
        <v>42.894189656015847</v>
      </c>
      <c r="J175" s="25">
        <f t="shared" si="14"/>
        <v>-32.831582621925058</v>
      </c>
    </row>
    <row r="176" spans="1:11" x14ac:dyDescent="0.25">
      <c r="A176" s="15" t="s">
        <v>168</v>
      </c>
      <c r="B176" s="12">
        <v>19.323</v>
      </c>
      <c r="C176" s="7">
        <v>1.4445680207106899</v>
      </c>
      <c r="D176" s="4">
        <v>0.55828595630136202</v>
      </c>
      <c r="E176" s="25">
        <f t="shared" si="11"/>
        <v>10.787759533611219</v>
      </c>
      <c r="F176" s="25">
        <f t="shared" si="10"/>
        <v>7.4678100158301453</v>
      </c>
      <c r="G176" s="28">
        <f t="shared" si="12"/>
        <v>-0.88628206440932789</v>
      </c>
      <c r="H176" s="25">
        <v>7.4678100158301453</v>
      </c>
      <c r="I176" s="25">
        <f t="shared" si="13"/>
        <v>27.913387864192661</v>
      </c>
      <c r="J176" s="25">
        <f t="shared" si="14"/>
        <v>-17.125628330581442</v>
      </c>
    </row>
    <row r="177" spans="1:11" x14ac:dyDescent="0.25">
      <c r="A177" s="15" t="s">
        <v>169</v>
      </c>
      <c r="B177" s="12">
        <v>8.1120000000000001</v>
      </c>
      <c r="C177" s="7">
        <v>0.92580351296496299</v>
      </c>
      <c r="D177" s="4">
        <v>0.53660493809333598</v>
      </c>
      <c r="E177" s="25">
        <f t="shared" si="11"/>
        <v>4.3529392578131416</v>
      </c>
      <c r="F177" s="25">
        <f t="shared" si="10"/>
        <v>4.7017960040705509</v>
      </c>
      <c r="G177" s="28">
        <f t="shared" si="12"/>
        <v>-0.38919857487162701</v>
      </c>
      <c r="H177" s="25">
        <v>4.7017960040705509</v>
      </c>
      <c r="I177" s="25">
        <f t="shared" si="13"/>
        <v>7.5101180971717802</v>
      </c>
      <c r="J177" s="25">
        <f t="shared" si="14"/>
        <v>-3.1571788393586386</v>
      </c>
    </row>
    <row r="178" spans="1:11" x14ac:dyDescent="0.25">
      <c r="A178" s="15" t="s">
        <v>170</v>
      </c>
      <c r="B178" s="12">
        <v>50.213000000000001</v>
      </c>
      <c r="C178" s="7">
        <v>1.25328146147786</v>
      </c>
      <c r="D178" s="4">
        <v>1.01453785681871</v>
      </c>
      <c r="E178" s="25">
        <f t="shared" si="11"/>
        <v>50.942989404437888</v>
      </c>
      <c r="F178" s="25">
        <f t="shared" si="10"/>
        <v>40.647684474935346</v>
      </c>
      <c r="G178" s="28">
        <f t="shared" si="12"/>
        <v>-0.23874360465915001</v>
      </c>
      <c r="H178" s="25">
        <v>40.647684474935346</v>
      </c>
      <c r="I178" s="25">
        <f t="shared" si="13"/>
        <v>62.931022025187787</v>
      </c>
      <c r="J178" s="25">
        <f t="shared" si="14"/>
        <v>-11.988032620749898</v>
      </c>
    </row>
    <row r="179" spans="1:11" x14ac:dyDescent="0.25">
      <c r="A179" s="16" t="s">
        <v>171</v>
      </c>
      <c r="B179" s="13">
        <v>67.450999999999993</v>
      </c>
      <c r="C179" s="7">
        <v>2.5683149844658901</v>
      </c>
      <c r="D179" s="4">
        <v>1.2192210654714799</v>
      </c>
      <c r="E179" s="25">
        <f t="shared" si="11"/>
        <v>82.237680087116786</v>
      </c>
      <c r="F179" s="25">
        <f t="shared" si="10"/>
        <v>32.020091221100373</v>
      </c>
      <c r="G179" s="28">
        <f t="shared" si="12"/>
        <v>-1.3490939189944102</v>
      </c>
      <c r="H179" s="25">
        <v>32.020091221100373</v>
      </c>
      <c r="I179" s="25">
        <f t="shared" si="13"/>
        <v>173.23541401720874</v>
      </c>
      <c r="J179" s="25">
        <f t="shared" si="14"/>
        <v>-90.997733930091954</v>
      </c>
    </row>
    <row r="180" spans="1:11" x14ac:dyDescent="0.25">
      <c r="A180" s="15" t="s">
        <v>172</v>
      </c>
      <c r="B180" s="12">
        <v>1.129</v>
      </c>
      <c r="C180" s="7">
        <v>0.74351541005598798</v>
      </c>
      <c r="D180" s="4">
        <v>1.7214732882410499</v>
      </c>
      <c r="E180" s="25">
        <f t="shared" si="11"/>
        <v>1.9435433424241455</v>
      </c>
      <c r="F180" s="25">
        <f t="shared" si="10"/>
        <v>2.6139920116488149</v>
      </c>
      <c r="G180" s="28">
        <f t="shared" si="12"/>
        <v>0.97795787818506197</v>
      </c>
      <c r="H180" s="25">
        <v>1.1000000000000001</v>
      </c>
      <c r="I180" s="25">
        <f t="shared" si="13"/>
        <v>0.83942889795321041</v>
      </c>
      <c r="J180" s="25">
        <f t="shared" si="14"/>
        <v>1.1041144444709352</v>
      </c>
      <c r="K180" s="20">
        <v>1</v>
      </c>
    </row>
    <row r="181" spans="1:11" x14ac:dyDescent="0.25">
      <c r="A181" s="15" t="s">
        <v>173</v>
      </c>
      <c r="B181" s="12">
        <v>6.9290000000000003</v>
      </c>
      <c r="C181" s="7">
        <v>1.01191062310818</v>
      </c>
      <c r="D181" s="4">
        <v>0.43285264273010299</v>
      </c>
      <c r="E181" s="25">
        <f t="shared" si="11"/>
        <v>2.9992359614768835</v>
      </c>
      <c r="F181" s="25">
        <f t="shared" si="10"/>
        <v>2.9639336646792422</v>
      </c>
      <c r="G181" s="28">
        <f t="shared" si="12"/>
        <v>-0.5790579803780771</v>
      </c>
      <c r="H181" s="25">
        <v>2.9639336646792422</v>
      </c>
      <c r="I181" s="25">
        <f t="shared" si="13"/>
        <v>7.0115287075165798</v>
      </c>
      <c r="J181" s="25">
        <f t="shared" si="14"/>
        <v>-4.0122927460396962</v>
      </c>
    </row>
    <row r="182" spans="1:11" x14ac:dyDescent="0.25">
      <c r="A182" s="15" t="s">
        <v>174</v>
      </c>
      <c r="B182" s="12">
        <v>0.105</v>
      </c>
      <c r="C182" s="7">
        <v>2.8918010415642899</v>
      </c>
      <c r="D182" s="4">
        <v>1.4732206938164401</v>
      </c>
      <c r="E182" s="25">
        <f t="shared" si="11"/>
        <v>0.1546881728507262</v>
      </c>
      <c r="F182" s="25">
        <f t="shared" si="10"/>
        <v>5.349198324067593E-2</v>
      </c>
      <c r="G182" s="28">
        <f t="shared" si="12"/>
        <v>-1.4185803477478498</v>
      </c>
      <c r="H182" s="25">
        <v>5.349198324067593E-2</v>
      </c>
      <c r="I182" s="25">
        <f t="shared" si="13"/>
        <v>0.30363910936425043</v>
      </c>
      <c r="J182" s="25">
        <f t="shared" si="14"/>
        <v>-0.14895093651352423</v>
      </c>
    </row>
    <row r="183" spans="1:11" x14ac:dyDescent="0.25">
      <c r="A183" s="16" t="s">
        <v>175</v>
      </c>
      <c r="B183" s="13">
        <v>1.3480000000000001</v>
      </c>
      <c r="C183" s="7">
        <v>8.7613528937974099</v>
      </c>
      <c r="D183" s="4">
        <v>1.55677741817452</v>
      </c>
      <c r="E183" s="25">
        <f t="shared" si="11"/>
        <v>2.098535959699253</v>
      </c>
      <c r="F183" s="25">
        <f t="shared" si="10"/>
        <v>0.23952190776208879</v>
      </c>
      <c r="G183" s="28">
        <f t="shared" si="12"/>
        <v>-7.2045754756228897</v>
      </c>
      <c r="H183" s="25">
        <v>0.23952190776208879</v>
      </c>
      <c r="I183" s="25">
        <f t="shared" si="13"/>
        <v>11.81030370083891</v>
      </c>
      <c r="J183" s="25">
        <f t="shared" si="14"/>
        <v>-9.7117677411396564</v>
      </c>
    </row>
    <row r="184" spans="1:11" x14ac:dyDescent="0.25">
      <c r="A184" s="15" t="s">
        <v>176</v>
      </c>
      <c r="B184" s="12">
        <v>11.006</v>
      </c>
      <c r="C184" s="7">
        <v>2.1824209863995399</v>
      </c>
      <c r="D184" s="4">
        <v>0.78830783882250399</v>
      </c>
      <c r="E184" s="25">
        <f t="shared" si="11"/>
        <v>8.676116074080479</v>
      </c>
      <c r="F184" s="25">
        <f t="shared" si="10"/>
        <v>3.9754548403577927</v>
      </c>
      <c r="G184" s="28">
        <f t="shared" si="12"/>
        <v>-1.3941131475770359</v>
      </c>
      <c r="H184" s="25">
        <v>3.9754548403577927</v>
      </c>
      <c r="I184" s="25">
        <f t="shared" si="13"/>
        <v>24.019725376313335</v>
      </c>
      <c r="J184" s="25">
        <f t="shared" si="14"/>
        <v>-15.343609302232856</v>
      </c>
    </row>
    <row r="185" spans="1:11" x14ac:dyDescent="0.25">
      <c r="A185" s="15" t="s">
        <v>177</v>
      </c>
      <c r="B185" s="12">
        <v>76.224000000000004</v>
      </c>
      <c r="C185" s="7">
        <v>3.1889482045731001</v>
      </c>
      <c r="D185" s="4">
        <v>1.4705876754940199</v>
      </c>
      <c r="E185" s="25">
        <f t="shared" si="11"/>
        <v>112.09407497685618</v>
      </c>
      <c r="F185" s="25">
        <f t="shared" si="10"/>
        <v>35.150798252573708</v>
      </c>
      <c r="G185" s="28">
        <f t="shared" si="12"/>
        <v>-1.7183605290790802</v>
      </c>
      <c r="H185" s="25">
        <v>35.150798252573708</v>
      </c>
      <c r="I185" s="25">
        <f t="shared" si="13"/>
        <v>243.07438794538001</v>
      </c>
      <c r="J185" s="25">
        <f t="shared" si="14"/>
        <v>-130.98031296852383</v>
      </c>
    </row>
    <row r="186" spans="1:11" x14ac:dyDescent="0.25">
      <c r="A186" s="15" t="s">
        <v>178</v>
      </c>
      <c r="B186" s="12">
        <v>5.24</v>
      </c>
      <c r="C186" s="7">
        <v>5.53706926985853</v>
      </c>
      <c r="D186" s="4">
        <v>2.7620558878960599</v>
      </c>
      <c r="E186" s="25">
        <f t="shared" si="11"/>
        <v>14.473172852575354</v>
      </c>
      <c r="F186" s="25">
        <f t="shared" si="10"/>
        <v>2.6138688441846312</v>
      </c>
      <c r="G186" s="28">
        <f t="shared" si="12"/>
        <v>-2.77501338196247</v>
      </c>
      <c r="H186" s="25">
        <v>2.6138688441846312</v>
      </c>
      <c r="I186" s="25">
        <f t="shared" si="13"/>
        <v>29.0142429740587</v>
      </c>
      <c r="J186" s="25">
        <f t="shared" si="14"/>
        <v>-14.541070121483346</v>
      </c>
    </row>
    <row r="187" spans="1:11" x14ac:dyDescent="0.25">
      <c r="A187" s="16" t="s">
        <v>179</v>
      </c>
      <c r="B187" s="13">
        <v>36.573</v>
      </c>
      <c r="C187" s="7">
        <v>1.22439063291316</v>
      </c>
      <c r="D187" s="4">
        <v>0.57300598726033602</v>
      </c>
      <c r="E187" s="25">
        <f t="shared" si="11"/>
        <v>20.956547972072268</v>
      </c>
      <c r="F187" s="25">
        <f t="shared" si="10"/>
        <v>17.115900276214067</v>
      </c>
      <c r="G187" s="28">
        <f t="shared" si="12"/>
        <v>-0.65138464565282395</v>
      </c>
      <c r="H187" s="25">
        <v>17.115900276214067</v>
      </c>
      <c r="I187" s="25">
        <f t="shared" si="13"/>
        <v>44.779638617533003</v>
      </c>
      <c r="J187" s="25">
        <f t="shared" si="14"/>
        <v>-23.823090645460734</v>
      </c>
    </row>
    <row r="188" spans="1:11" x14ac:dyDescent="0.25">
      <c r="A188" s="15" t="s">
        <v>180</v>
      </c>
      <c r="B188" s="12">
        <v>45.164999999999999</v>
      </c>
      <c r="C188" s="7">
        <v>3.2362143084159198</v>
      </c>
      <c r="D188" s="4">
        <v>2.5175706019614599</v>
      </c>
      <c r="E188" s="25">
        <f t="shared" si="11"/>
        <v>113.70607623758933</v>
      </c>
      <c r="F188" s="25">
        <f t="shared" si="10"/>
        <v>35.135521137117401</v>
      </c>
      <c r="G188" s="28">
        <f t="shared" si="12"/>
        <v>-0.71864370645445996</v>
      </c>
      <c r="H188" s="25">
        <v>35.135521137117401</v>
      </c>
      <c r="I188" s="25">
        <f t="shared" si="13"/>
        <v>146.16361923960503</v>
      </c>
      <c r="J188" s="25">
        <f t="shared" si="14"/>
        <v>-32.457543002015697</v>
      </c>
    </row>
    <row r="189" spans="1:11" x14ac:dyDescent="0.25">
      <c r="A189" s="15" t="s">
        <v>181</v>
      </c>
      <c r="B189" s="12">
        <v>63.956000000000003</v>
      </c>
      <c r="C189" s="7">
        <v>5.0500021375738404</v>
      </c>
      <c r="D189" s="4">
        <v>1.27054736307043</v>
      </c>
      <c r="E189" s="25">
        <f t="shared" si="11"/>
        <v>81.259127152532429</v>
      </c>
      <c r="F189" s="25">
        <f t="shared" si="10"/>
        <v>16.090909456836695</v>
      </c>
      <c r="G189" s="28">
        <f t="shared" si="12"/>
        <v>-3.7794547745034102</v>
      </c>
      <c r="H189" s="25">
        <v>16.090909456836695</v>
      </c>
      <c r="I189" s="25">
        <f t="shared" si="13"/>
        <v>322.97793671067257</v>
      </c>
      <c r="J189" s="25">
        <f t="shared" si="14"/>
        <v>-241.71880955814015</v>
      </c>
    </row>
    <row r="190" spans="1:11" x14ac:dyDescent="0.25">
      <c r="A190" s="15" t="s">
        <v>182</v>
      </c>
      <c r="B190" s="12">
        <v>317.13600000000002</v>
      </c>
      <c r="C190" s="7">
        <v>8.5912556251733303</v>
      </c>
      <c r="D190" s="4">
        <v>3.7809918827697802</v>
      </c>
      <c r="E190" s="25">
        <f t="shared" si="11"/>
        <v>1199.0886417340771</v>
      </c>
      <c r="F190" s="25">
        <f t="shared" si="10"/>
        <v>139.57082573827913</v>
      </c>
      <c r="G190" s="28">
        <f t="shared" si="12"/>
        <v>-4.8102637424035501</v>
      </c>
      <c r="H190" s="25">
        <v>139.57082573827913</v>
      </c>
      <c r="I190" s="25">
        <f t="shared" si="13"/>
        <v>2724.5964439449695</v>
      </c>
      <c r="J190" s="25">
        <f t="shared" si="14"/>
        <v>-1525.5078022108924</v>
      </c>
    </row>
    <row r="191" spans="1:11" x14ac:dyDescent="0.25">
      <c r="A191" s="16" t="s">
        <v>183</v>
      </c>
      <c r="B191" s="13">
        <v>3.4079999999999999</v>
      </c>
      <c r="C191" s="7">
        <v>3.2996145852334799</v>
      </c>
      <c r="D191" s="4">
        <v>10.211632042361</v>
      </c>
      <c r="E191" s="25">
        <f t="shared" si="11"/>
        <v>34.801242000366287</v>
      </c>
      <c r="F191" s="25">
        <f t="shared" si="10"/>
        <v>10.54706272548003</v>
      </c>
      <c r="G191" s="28">
        <f t="shared" si="12"/>
        <v>6.9120174571275204</v>
      </c>
      <c r="H191" s="25">
        <v>3.4</v>
      </c>
      <c r="I191" s="25">
        <f t="shared" si="13"/>
        <v>11.245086506475699</v>
      </c>
      <c r="J191" s="25">
        <f t="shared" si="14"/>
        <v>23.556155493890586</v>
      </c>
      <c r="K191" s="20">
        <v>24</v>
      </c>
    </row>
    <row r="192" spans="1:11" x14ac:dyDescent="0.25">
      <c r="A192" s="15" t="s">
        <v>184</v>
      </c>
      <c r="B192" s="12">
        <v>29.033000000000001</v>
      </c>
      <c r="C192" s="7">
        <v>2.15681463859333</v>
      </c>
      <c r="D192" s="4">
        <v>0.89254407944364</v>
      </c>
      <c r="E192" s="25">
        <f t="shared" si="11"/>
        <v>25.913232258487202</v>
      </c>
      <c r="F192" s="25">
        <f t="shared" si="10"/>
        <v>12.014584746785546</v>
      </c>
      <c r="G192" s="28">
        <f t="shared" si="12"/>
        <v>-1.2642705591496899</v>
      </c>
      <c r="H192" s="25">
        <v>12.014584746785546</v>
      </c>
      <c r="I192" s="25">
        <f t="shared" si="13"/>
        <v>62.618799402280153</v>
      </c>
      <c r="J192" s="25">
        <f t="shared" si="14"/>
        <v>-36.705567143792948</v>
      </c>
    </row>
    <row r="193" spans="1:11" x14ac:dyDescent="0.25">
      <c r="A193" s="15" t="s">
        <v>185</v>
      </c>
      <c r="B193" s="12">
        <v>0.253</v>
      </c>
      <c r="C193" s="7">
        <v>3.5570228490337401</v>
      </c>
      <c r="D193" s="4">
        <v>2.4729491302466502</v>
      </c>
      <c r="E193" s="25">
        <f t="shared" si="11"/>
        <v>0.6256561299524025</v>
      </c>
      <c r="F193" s="25">
        <f t="shared" si="10"/>
        <v>0.17589319959593766</v>
      </c>
      <c r="G193" s="28">
        <f t="shared" si="12"/>
        <v>-1.0840737187870899</v>
      </c>
      <c r="H193" s="25">
        <v>0.17589319959593766</v>
      </c>
      <c r="I193" s="25">
        <f t="shared" si="13"/>
        <v>0.89992678080553623</v>
      </c>
      <c r="J193" s="25">
        <f t="shared" si="14"/>
        <v>-0.27427065085313374</v>
      </c>
    </row>
    <row r="194" spans="1:11" x14ac:dyDescent="0.25">
      <c r="A194" s="15" t="s">
        <v>186</v>
      </c>
      <c r="B194" s="12">
        <v>30.276</v>
      </c>
      <c r="C194" s="7">
        <v>3.2883197721864499</v>
      </c>
      <c r="D194" s="4">
        <v>2.7379722429517099</v>
      </c>
      <c r="E194" s="25">
        <f t="shared" si="11"/>
        <v>82.894847627605969</v>
      </c>
      <c r="F194" s="25">
        <f t="shared" si="10"/>
        <v>25.208876681870883</v>
      </c>
      <c r="G194" s="28">
        <f t="shared" si="12"/>
        <v>-0.55034752923473995</v>
      </c>
      <c r="H194" s="25">
        <v>25.208876681870883</v>
      </c>
      <c r="I194" s="25">
        <f t="shared" si="13"/>
        <v>99.557169422716953</v>
      </c>
      <c r="J194" s="25">
        <f t="shared" si="14"/>
        <v>-16.662321795110984</v>
      </c>
    </row>
    <row r="195" spans="1:11" x14ac:dyDescent="0.25">
      <c r="A195" s="16" t="s">
        <v>187</v>
      </c>
      <c r="B195" s="13">
        <v>91.379000000000005</v>
      </c>
      <c r="C195" s="7">
        <v>1.65528105673482</v>
      </c>
      <c r="D195" s="4">
        <v>0.97953468123724896</v>
      </c>
      <c r="E195" s="25">
        <f t="shared" si="11"/>
        <v>89.50889963677858</v>
      </c>
      <c r="F195" s="25">
        <f t="shared" si="10"/>
        <v>54.074744148490623</v>
      </c>
      <c r="G195" s="28">
        <f t="shared" si="12"/>
        <v>-0.67574637549757099</v>
      </c>
      <c r="H195" s="25">
        <v>54.074744148490623</v>
      </c>
      <c r="I195" s="25">
        <f t="shared" si="13"/>
        <v>151.25792768337112</v>
      </c>
      <c r="J195" s="25">
        <f t="shared" si="14"/>
        <v>-61.749028046592542</v>
      </c>
    </row>
    <row r="196" spans="1:11" x14ac:dyDescent="0.25">
      <c r="A196" s="15" t="s">
        <v>188</v>
      </c>
      <c r="B196" s="12">
        <v>1.2999999999999999E-2</v>
      </c>
      <c r="C196" s="7">
        <v>2.3180567812399202</v>
      </c>
      <c r="D196" s="4">
        <v>1.4841391853430701</v>
      </c>
      <c r="E196" s="25">
        <f t="shared" si="11"/>
        <v>1.9293809409459909E-2</v>
      </c>
      <c r="F196" s="25">
        <f t="shared" si="10"/>
        <v>8.3232686815979205E-3</v>
      </c>
      <c r="G196" s="28">
        <f t="shared" si="12"/>
        <v>-0.83391759589685011</v>
      </c>
      <c r="H196" s="25">
        <v>8.3232686815979205E-3</v>
      </c>
      <c r="I196" s="25">
        <f t="shared" si="13"/>
        <v>3.0134738156118963E-2</v>
      </c>
      <c r="J196" s="25">
        <f t="shared" si="14"/>
        <v>-1.0840928746659054E-2</v>
      </c>
    </row>
    <row r="197" spans="1:11" x14ac:dyDescent="0.25">
      <c r="A197" s="15" t="s">
        <v>189</v>
      </c>
      <c r="B197" s="12">
        <v>25.533000000000001</v>
      </c>
      <c r="C197" s="7">
        <v>0.97103584668574505</v>
      </c>
      <c r="D197" s="4">
        <v>0.46039610117071</v>
      </c>
      <c r="E197" s="25">
        <f t="shared" si="11"/>
        <v>11.755293651191739</v>
      </c>
      <c r="F197" s="25">
        <f t="shared" si="10"/>
        <v>12.105931713349083</v>
      </c>
      <c r="G197" s="28">
        <f t="shared" si="12"/>
        <v>-0.5106397455150351</v>
      </c>
      <c r="H197" s="25">
        <v>12.105931713349083</v>
      </c>
      <c r="I197" s="25">
        <f t="shared" si="13"/>
        <v>24.793458273427131</v>
      </c>
      <c r="J197" s="25">
        <f t="shared" si="14"/>
        <v>-13.038164622235392</v>
      </c>
    </row>
    <row r="198" spans="1:11" x14ac:dyDescent="0.25">
      <c r="A198" s="15" t="s">
        <v>190</v>
      </c>
      <c r="B198" s="12">
        <v>15.246</v>
      </c>
      <c r="C198" s="7">
        <v>0.96721438153600003</v>
      </c>
      <c r="D198" s="4">
        <v>2.0289577548416098</v>
      </c>
      <c r="E198" s="25">
        <f t="shared" si="11"/>
        <v>30.933489930315183</v>
      </c>
      <c r="F198" s="25">
        <f t="shared" si="10"/>
        <v>31.982040921673196</v>
      </c>
      <c r="G198" s="28">
        <f t="shared" si="12"/>
        <v>1.0617433733056099</v>
      </c>
      <c r="H198" s="25">
        <v>15.2</v>
      </c>
      <c r="I198" s="25">
        <f t="shared" si="13"/>
        <v>14.746150460897857</v>
      </c>
      <c r="J198" s="25">
        <f t="shared" si="14"/>
        <v>16.187339469417324</v>
      </c>
      <c r="K198" s="20">
        <v>16</v>
      </c>
    </row>
    <row r="199" spans="1:11" x14ac:dyDescent="0.25">
      <c r="A199" s="16" t="s">
        <v>191</v>
      </c>
      <c r="B199" s="13">
        <v>14.898</v>
      </c>
      <c r="C199" s="7">
        <v>1.14368438823728</v>
      </c>
      <c r="D199" s="4">
        <v>0.55293812478540005</v>
      </c>
      <c r="E199" s="25">
        <f t="shared" si="11"/>
        <v>8.2376721830528901</v>
      </c>
      <c r="F199" s="25">
        <f t="shared" si="10"/>
        <v>7.2027495240617219</v>
      </c>
      <c r="G199" s="28">
        <f t="shared" si="12"/>
        <v>-0.59074626345187997</v>
      </c>
      <c r="H199" s="25">
        <v>7.2027495240617219</v>
      </c>
      <c r="I199" s="25">
        <f t="shared" si="13"/>
        <v>17.038610015958998</v>
      </c>
      <c r="J199" s="25">
        <f t="shared" si="14"/>
        <v>-8.8009378329061079</v>
      </c>
      <c r="K199" s="21">
        <f>SUM(K8:K198)</f>
        <v>3015</v>
      </c>
    </row>
    <row r="200" spans="1:11" x14ac:dyDescent="0.25">
      <c r="A200" s="30"/>
      <c r="B200" s="30"/>
      <c r="C200" s="11"/>
      <c r="E200" s="29">
        <f>SUM(E8:E199)</f>
        <v>12496.613820344723</v>
      </c>
      <c r="F200" s="26">
        <f>SUM(F8:F199)</f>
        <v>4772.0364587991071</v>
      </c>
      <c r="H200" s="26">
        <f>SUM(H8:H199)</f>
        <v>3595.2869974411797</v>
      </c>
    </row>
    <row r="201" spans="1:11" x14ac:dyDescent="0.25">
      <c r="A201" s="1"/>
      <c r="B201" s="14"/>
      <c r="F201" s="27" t="s">
        <v>220</v>
      </c>
      <c r="H201" s="27" t="s">
        <v>219</v>
      </c>
      <c r="K201" s="19" t="s">
        <v>215</v>
      </c>
    </row>
    <row r="202" spans="1:11" x14ac:dyDescent="0.25">
      <c r="K202" s="19" t="s">
        <v>216</v>
      </c>
    </row>
    <row r="203" spans="1:11" x14ac:dyDescent="0.25">
      <c r="F203" s="26"/>
      <c r="G203" s="23"/>
      <c r="H203" s="67" t="s">
        <v>218</v>
      </c>
      <c r="I203" s="67"/>
      <c r="J203" s="67"/>
    </row>
    <row r="204" spans="1:11" x14ac:dyDescent="0.25">
      <c r="H204" s="26" t="s">
        <v>214</v>
      </c>
      <c r="I204" s="26"/>
    </row>
    <row r="207" spans="1:11" x14ac:dyDescent="0.25">
      <c r="H207" s="26"/>
    </row>
  </sheetData>
  <mergeCells count="10">
    <mergeCell ref="A3:A4"/>
    <mergeCell ref="H203:J203"/>
    <mergeCell ref="G5:H5"/>
    <mergeCell ref="I10:K10"/>
    <mergeCell ref="I8:K9"/>
    <mergeCell ref="B2:D2"/>
    <mergeCell ref="E2:F2"/>
    <mergeCell ref="G2:H2"/>
    <mergeCell ref="I2:K2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2018-03-17T11:14:04Z</dcterms:created>
  <dcterms:modified xsi:type="dcterms:W3CDTF">2018-07-03T16:58:37Z</dcterms:modified>
</cp:coreProperties>
</file>